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stione Progetti\Spese Generali\2019\UNIONCAMERE\19S049GEN0200_Ag-Digitale2019\Working in Progress\#SAA2020\Dataset camerali\VICENZA\Demografia Pronti\"/>
    </mc:Choice>
  </mc:AlternateContent>
  <xr:revisionPtr revIDLastSave="0" documentId="13_ncr:1_{2F61C1F3-F3B7-4BD0-B0B1-9EA8606CD91D}" xr6:coauthVersionLast="45" xr6:coauthVersionMax="45" xr10:uidLastSave="{00000000-0000-0000-0000-000000000000}"/>
  <bookViews>
    <workbookView xWindow="-120" yWindow="-120" windowWidth="19440" windowHeight="15000" firstSheet="4" activeTab="6" xr2:uid="{B2730BA3-928A-41FB-93B8-8564C411A718}"/>
  </bookViews>
  <sheets>
    <sheet name="U.L. per settore" sheetId="1" r:id="rId1"/>
    <sheet name="Sedi e U.L. per Comune" sheetId="2" r:id="rId2"/>
    <sheet name="RI iscriz. cancell. x tipo att." sheetId="3" r:id="rId3"/>
    <sheet name="Impre. Registr. forma giur.2018" sheetId="5" r:id="rId4"/>
    <sheet name="Impre.Registr forma giur." sheetId="7" r:id="rId5"/>
    <sheet name="Impre.Registr x classe addetti" sheetId="8" r:id="rId6"/>
    <sheet name="Imprese Giovanili 2018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7" l="1"/>
  <c r="S24" i="3" l="1"/>
  <c r="P24" i="3"/>
  <c r="M24" i="3"/>
  <c r="J24" i="3"/>
  <c r="G24" i="3"/>
  <c r="D24" i="3"/>
  <c r="S22" i="3"/>
  <c r="R22" i="3"/>
  <c r="Q22" i="3"/>
  <c r="P22" i="3"/>
  <c r="O22" i="3"/>
  <c r="N22" i="3"/>
  <c r="J22" i="3"/>
  <c r="I22" i="3"/>
  <c r="H22" i="3"/>
  <c r="G22" i="3"/>
  <c r="F22" i="3"/>
  <c r="E22" i="3"/>
  <c r="D22" i="3"/>
  <c r="C22" i="3"/>
  <c r="B22" i="3"/>
  <c r="S20" i="3"/>
  <c r="P20" i="3"/>
  <c r="J20" i="3"/>
  <c r="G20" i="3"/>
  <c r="D20" i="3"/>
  <c r="S18" i="3"/>
  <c r="P18" i="3"/>
  <c r="M18" i="3"/>
  <c r="J18" i="3"/>
  <c r="G18" i="3"/>
  <c r="D18" i="3"/>
  <c r="S16" i="3"/>
  <c r="P16" i="3"/>
  <c r="M16" i="3"/>
  <c r="J16" i="3"/>
  <c r="G16" i="3"/>
  <c r="D16" i="3"/>
  <c r="S14" i="3"/>
  <c r="P14" i="3"/>
  <c r="J14" i="3"/>
  <c r="G14" i="3"/>
  <c r="S12" i="3"/>
  <c r="P12" i="3"/>
  <c r="M12" i="3"/>
  <c r="J12" i="3"/>
  <c r="G12" i="3"/>
  <c r="D12" i="3"/>
  <c r="D10" i="3"/>
  <c r="S9" i="3"/>
  <c r="P9" i="3"/>
  <c r="M9" i="3"/>
  <c r="J9" i="3"/>
  <c r="G9" i="3"/>
  <c r="S7" i="3"/>
  <c r="P7" i="3"/>
  <c r="M7" i="3"/>
  <c r="J7" i="3"/>
  <c r="G7" i="3"/>
  <c r="D7" i="3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<sst xmlns="http://schemas.openxmlformats.org/spreadsheetml/2006/main" count="316" uniqueCount="206">
  <si>
    <t>SETTORI DI ATTIVITA'</t>
  </si>
  <si>
    <t>SEDI</t>
  </si>
  <si>
    <t>U.L.</t>
  </si>
  <si>
    <t>TOT.</t>
  </si>
  <si>
    <t>CODICI ATECO2007</t>
  </si>
  <si>
    <t>PRINCIPALI</t>
  </si>
  <si>
    <t>NON SEDI</t>
  </si>
  <si>
    <t>UNITA' LOCALI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</si>
  <si>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</si>
  <si>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</si>
  <si>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</si>
  <si>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</si>
  <si>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</si>
  <si>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</si>
  <si>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</si>
  <si>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</si>
  <si>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</si>
  <si>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</si>
  <si>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</si>
  <si>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</si>
  <si>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</si>
  <si>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</si>
  <si>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</si>
  <si>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</si>
  <si>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</si>
  <si>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</si>
  <si>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</si>
  <si>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X Imprese non classificate</t>
  </si>
  <si>
    <t>TOTALE</t>
  </si>
  <si>
    <t xml:space="preserve"> Unità locali per settore di attività economica al  31/12/2018 - provincia di Vicenza</t>
  </si>
  <si>
    <t>Fonte: elaborazione Camera di Commercio di Vicenza su dati InfoCamere</t>
  </si>
  <si>
    <t>LOCALITA'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</si>
  <si>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</si>
  <si>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</si>
  <si>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</si>
  <si>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</si>
  <si>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</si>
  <si>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</si>
  <si>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</si>
  <si>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</si>
  <si>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</si>
  <si>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</si>
  <si>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</si>
  <si>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</si>
  <si>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</si>
  <si>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</si>
  <si>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</si>
  <si>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</si>
  <si>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</si>
  <si>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</si>
  <si>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</si>
  <si>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</si>
  <si>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</si>
  <si>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</si>
  <si>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CARRE'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</si>
  <si>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</si>
  <si>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</si>
  <si>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</si>
  <si>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</si>
  <si>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</si>
  <si>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</si>
  <si>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</si>
  <si>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</si>
  <si>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</si>
  <si>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</si>
  <si>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</si>
  <si>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</si>
  <si>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</si>
  <si>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</si>
  <si>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</si>
  <si>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</si>
  <si>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</si>
  <si>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</si>
  <si>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</si>
  <si>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</si>
  <si>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</si>
  <si>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</si>
  <si>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</si>
  <si>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</si>
  <si>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</si>
  <si>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</si>
  <si>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</si>
  <si>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</si>
  <si>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</si>
  <si>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</si>
  <si>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</si>
  <si>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</si>
  <si>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</si>
  <si>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</si>
  <si>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MONTEBELLO VICENTINO</t>
  </si>
  <si>
    <t>MONTECCHIO MAGGIORE</t>
  </si>
  <si>
    <t>MONTECCHIO PRECALCINO</t>
  </si>
  <si>
    <t>Sedi Principali e Unità Locali per Comune  31/12/2018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</si>
  <si>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</si>
  <si>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</si>
  <si>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</si>
  <si>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</si>
  <si>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</si>
  <si>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</si>
  <si>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</si>
  <si>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</si>
  <si>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</si>
  <si>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</si>
  <si>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</si>
  <si>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</si>
  <si>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</si>
  <si>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</si>
  <si>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</si>
  <si>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</si>
  <si>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</si>
  <si>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</si>
  <si>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</si>
  <si>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</si>
  <si>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</si>
  <si>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</si>
  <si>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</si>
  <si>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ROSA'</t>
  </si>
  <si>
    <t>ROSSANO VENETO</t>
  </si>
  <si>
    <t>ROTZO</t>
  </si>
  <si>
    <t>SALCEDO</t>
  </si>
  <si>
    <t>SANDRIGO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</si>
  <si>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</si>
  <si>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</si>
  <si>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</si>
  <si>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</si>
  <si>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</si>
  <si>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</si>
  <si>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</si>
  <si>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</si>
  <si>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</si>
  <si>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</si>
  <si>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</si>
  <si>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</si>
  <si>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</si>
  <si>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</si>
  <si>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</si>
  <si>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</si>
  <si>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</si>
  <si>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</si>
  <si>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</si>
  <si>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</si>
  <si>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</si>
  <si>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</si>
  <si>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</si>
  <si>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</si>
  <si>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</si>
  <si>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ZANE'</t>
  </si>
  <si>
    <t>ZERMEGHEDO</t>
  </si>
  <si>
    <t>ZOVENCEDO</t>
  </si>
  <si>
    <t>ZUGLIANO</t>
  </si>
  <si>
    <t>VAL LIONA</t>
  </si>
  <si>
    <t>BARBARANO MOSSANO</t>
  </si>
  <si>
    <t>Fonte: Elaborazione Camera di Commercio di Vicenza su dati InfoCamere</t>
  </si>
  <si>
    <t>TIPO</t>
  </si>
  <si>
    <t>DI ATTIVITA'</t>
  </si>
  <si>
    <t>ISCR.</t>
  </si>
  <si>
    <t>CANC.</t>
  </si>
  <si>
    <t>SALDO</t>
  </si>
  <si>
    <t>AGRICOLTURA</t>
  </si>
  <si>
    <t>ATTIVITA' MANIFATTURIERE</t>
  </si>
  <si>
    <t>COSTRUZIONI</t>
  </si>
  <si>
    <t>COMMERCIO E PUBBLICI ESERCIZI</t>
  </si>
  <si>
    <t>TRASPORTI E COMUNICAZIONI</t>
  </si>
  <si>
    <t>INTERMEDIAZIONE MONETARIA E FINANZIARIA</t>
  </si>
  <si>
    <t>SERVIZI PUBBLICI E PRIVATI</t>
  </si>
  <si>
    <t>ALTRO</t>
  </si>
  <si>
    <t>Agricoltura (cod. ATECO2007: A), Attività manifatturiere ( C), Costruzioni (F), Commercio e Pubblici esercizi (G+I), Trasporti e comunicazioni (H), Intermediazione monetaria e finanziaria (K), Servizi pubblici e privati (J+L+M+N+O+P+Q+R+S)</t>
  </si>
  <si>
    <t xml:space="preserve">Iscrizioni e Cancellazioni nel Registro delle Imprese per tipo di attività  </t>
  </si>
  <si>
    <t>SETTORE</t>
  </si>
  <si>
    <t>SOCIETA'</t>
  </si>
  <si>
    <t xml:space="preserve">IMPRESE </t>
  </si>
  <si>
    <t>ALTRE</t>
  </si>
  <si>
    <t>DI CAPITALE</t>
  </si>
  <si>
    <t>DI PERSONE</t>
  </si>
  <si>
    <t>INDIVIDUALI</t>
  </si>
  <si>
    <t>FORME</t>
  </si>
  <si>
    <t>IMPRESE</t>
  </si>
  <si>
    <t>-</t>
  </si>
  <si>
    <t>Imprese Registrate per forma giuridica al  31/12/2018 - provincia di Vicenza</t>
  </si>
  <si>
    <t>ANNI</t>
  </si>
  <si>
    <t>SOCIETA'  DI CAPITALE</t>
  </si>
  <si>
    <t>SOCIETA' DI PERSONE</t>
  </si>
  <si>
    <t xml:space="preserve">DITTE INDIVIDUALI </t>
  </si>
  <si>
    <t>Settore Ateco</t>
  </si>
  <si>
    <t>0 addetti o dato mancante</t>
  </si>
  <si>
    <t>1-9 addetti</t>
  </si>
  <si>
    <t>10-49 addetti</t>
  </si>
  <si>
    <t>50-249 addetti</t>
  </si>
  <si>
    <t>250 addetti e oltre</t>
  </si>
  <si>
    <t>Totale</t>
  </si>
  <si>
    <t>Imprese</t>
  </si>
  <si>
    <t xml:space="preserve">Addetti </t>
  </si>
  <si>
    <t>G Commercio all'ingrosso e al dettaglio; riparaz.di aut.</t>
  </si>
  <si>
    <t>N Noleggio, agen. di viaggio, serv.di supp. alle imp...</t>
  </si>
  <si>
    <t>O Ammin. pubblica e difesa; assicurazione sociale...</t>
  </si>
  <si>
    <t>R Attività artistiche, sportive, di intrattenimento e diver.</t>
  </si>
  <si>
    <t>Fonte: Elaborazione Camera di Commercio di Vicenza su dati InfoCamere-INPS</t>
  </si>
  <si>
    <t xml:space="preserve">Evoluzione delle Imprese Registrate per forma giuridica </t>
  </si>
  <si>
    <t>Imprese Registrate per Classe di Addetti al 31.12.2018  I provincia di Vicenza</t>
  </si>
  <si>
    <t>Grado di imprenditorialità giovanile</t>
  </si>
  <si>
    <t>Esclusivo</t>
  </si>
  <si>
    <t>Forte</t>
  </si>
  <si>
    <t>Maggioritario</t>
  </si>
  <si>
    <t>Registrate</t>
  </si>
  <si>
    <t>z</t>
  </si>
  <si>
    <t xml:space="preserve"> IMPRESE GIOVANILI AL 31.12.2018 - provincia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</si>
</sst>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(* #,##0.00_);_(* \(#,##0.00\);_(* &quot;-&quot;??_);_(@_)"/>
    <numFmt numFmtId="165" formatCode="#,##0&quot;           &quot;"/>
    <numFmt numFmtId="166" formatCode="#,##0&quot;         &quot;"/>
    <numFmt numFmtId="167" formatCode="#,##0&quot;        &quot;"/>
    <numFmt numFmtId="168" formatCode="_-* #,##0_-;\-* #,##0_-;_-* \-??_-;_-@_-"/>
    <numFmt numFmtId="169" formatCode="#,##0&quot;     &quot;"/>
    <numFmt numFmtId="170" formatCode="#,##0&quot;       &quot;"/>
    <numFmt numFmtId="171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Verdana"/>
      <family val="2"/>
    </font>
    <font>
      <sz val="8"/>
      <name val="Arial Narrow"/>
      <family val="2"/>
    </font>
    <font>
      <b/>
      <sz val="10"/>
      <name val="Verdana"/>
    </font>
    <font>
      <sz val="10"/>
      <name val="Verdana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7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5" fillId="0" borderId="9" xfId="0" applyFont="1" applyBorder="1"/>
    <xf numFmtId="167" fontId="5" fillId="0" borderId="0" xfId="0" applyNumberFormat="1" applyFont="1"/>
    <xf numFmtId="167" fontId="5" fillId="0" borderId="9" xfId="0" applyNumberFormat="1" applyFont="1" applyBorder="1"/>
    <xf numFmtId="0" fontId="3" fillId="0" borderId="9" xfId="0" applyFont="1" applyBorder="1"/>
    <xf numFmtId="168" fontId="5" fillId="0" borderId="0" xfId="1" applyNumberFormat="1" applyFont="1" applyFill="1" applyBorder="1" applyAlignment="1">
      <alignment horizontal="right" vertical="center" wrapText="1"/>
    </xf>
    <xf numFmtId="168" fontId="5" fillId="0" borderId="9" xfId="1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8" fontId="3" fillId="0" borderId="5" xfId="1" applyNumberFormat="1" applyFont="1" applyFill="1" applyBorder="1" applyAlignment="1">
      <alignment horizontal="right" vertical="center" wrapText="1"/>
    </xf>
    <xf numFmtId="168" fontId="3" fillId="0" borderId="8" xfId="1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8" fontId="3" fillId="0" borderId="0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165" fontId="3" fillId="0" borderId="11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166" fontId="5" fillId="0" borderId="0" xfId="0" applyNumberFormat="1" applyFont="1"/>
    <xf numFmtId="0" fontId="0" fillId="0" borderId="0" xfId="0" applyBorder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169" fontId="5" fillId="0" borderId="10" xfId="0" applyNumberFormat="1" applyFont="1" applyBorder="1" applyAlignment="1">
      <alignment vertical="center" wrapText="1"/>
    </xf>
    <xf numFmtId="169" fontId="5" fillId="0" borderId="0" xfId="0" applyNumberFormat="1" applyFont="1" applyAlignment="1">
      <alignment vertical="center" wrapText="1"/>
    </xf>
    <xf numFmtId="169" fontId="5" fillId="0" borderId="15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5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3" fillId="0" borderId="15" xfId="0" applyNumberFormat="1" applyFont="1" applyBorder="1" applyAlignment="1">
      <alignment vertical="center" wrapText="1"/>
    </xf>
    <xf numFmtId="169" fontId="3" fillId="0" borderId="10" xfId="0" applyNumberFormat="1" applyFont="1" applyBorder="1" applyAlignment="1">
      <alignment vertical="center" wrapText="1"/>
    </xf>
    <xf numFmtId="169" fontId="3" fillId="0" borderId="0" xfId="0" applyNumberFormat="1" applyFont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8" fontId="5" fillId="0" borderId="10" xfId="1" applyNumberFormat="1" applyFont="1" applyBorder="1" applyAlignment="1">
      <alignment vertical="center" wrapText="1"/>
    </xf>
    <xf numFmtId="168" fontId="5" fillId="0" borderId="0" xfId="1" applyNumberFormat="1" applyFont="1" applyBorder="1" applyAlignment="1">
      <alignment vertical="center" wrapText="1"/>
    </xf>
    <xf numFmtId="168" fontId="5" fillId="0" borderId="15" xfId="1" applyNumberFormat="1" applyFont="1" applyBorder="1" applyAlignment="1">
      <alignment vertical="center" wrapText="1"/>
    </xf>
    <xf numFmtId="168" fontId="3" fillId="0" borderId="10" xfId="1" applyNumberFormat="1" applyFont="1" applyFill="1" applyBorder="1" applyAlignment="1">
      <alignment vertical="center" wrapText="1"/>
    </xf>
    <xf numFmtId="168" fontId="3" fillId="0" borderId="0" xfId="1" applyNumberFormat="1" applyFont="1" applyFill="1" applyBorder="1" applyAlignment="1">
      <alignment vertical="center" wrapText="1"/>
    </xf>
    <xf numFmtId="169" fontId="5" fillId="0" borderId="10" xfId="0" applyNumberFormat="1" applyFont="1" applyBorder="1" applyAlignment="1">
      <alignment horizontal="right" vertical="center" wrapText="1"/>
    </xf>
    <xf numFmtId="169" fontId="5" fillId="0" borderId="0" xfId="0" applyNumberFormat="1" applyFont="1" applyAlignment="1">
      <alignment horizontal="right" vertical="center" wrapText="1"/>
    </xf>
    <xf numFmtId="169" fontId="5" fillId="0" borderId="15" xfId="0" applyNumberFormat="1" applyFont="1" applyBorder="1" applyAlignment="1">
      <alignment horizontal="right" vertical="center" wrapText="1"/>
    </xf>
    <xf numFmtId="169" fontId="3" fillId="0" borderId="10" xfId="0" applyNumberFormat="1" applyFont="1" applyBorder="1" applyAlignment="1">
      <alignment horizontal="right" vertical="center" wrapText="1"/>
    </xf>
    <xf numFmtId="169" fontId="3" fillId="0" borderId="0" xfId="0" applyNumberFormat="1" applyFont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169" fontId="3" fillId="0" borderId="5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9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9" fillId="0" borderId="0" xfId="0" applyFont="1"/>
    <xf numFmtId="3" fontId="10" fillId="0" borderId="5" xfId="0" applyNumberFormat="1" applyFont="1" applyBorder="1" applyAlignment="1">
      <alignment horizontal="center" vertical="center"/>
    </xf>
    <xf numFmtId="167" fontId="5" fillId="0" borderId="2" xfId="0" applyNumberFormat="1" applyFont="1" applyBorder="1"/>
    <xf numFmtId="167" fontId="5" fillId="0" borderId="7" xfId="0" applyNumberFormat="1" applyFont="1" applyBorder="1"/>
    <xf numFmtId="167" fontId="3" fillId="0" borderId="3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/>
    <xf numFmtId="0" fontId="2" fillId="0" borderId="19" xfId="0" applyFont="1" applyBorder="1" applyAlignment="1">
      <alignment horizontal="center"/>
    </xf>
    <xf numFmtId="0" fontId="13" fillId="0" borderId="0" xfId="0" applyFont="1"/>
    <xf numFmtId="0" fontId="3" fillId="0" borderId="19" xfId="0" applyFont="1" applyBorder="1" applyAlignment="1" applyProtection="1">
      <alignment horizontal="center"/>
      <protection locked="0"/>
    </xf>
    <xf numFmtId="170" fontId="5" fillId="0" borderId="0" xfId="2" applyNumberFormat="1" applyFont="1" applyFill="1" applyBorder="1" applyAlignment="1" applyProtection="1">
      <protection locked="0"/>
    </xf>
    <xf numFmtId="170" fontId="5" fillId="0" borderId="20" xfId="2" applyNumberFormat="1" applyFont="1" applyFill="1" applyBorder="1" applyAlignment="1" applyProtection="1"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70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170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168" fontId="5" fillId="0" borderId="12" xfId="2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27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>
      <alignment horizontal="center" vertical="center" wrapText="1"/>
    </xf>
    <xf numFmtId="168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168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168" fontId="3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protection locked="0"/>
    </xf>
    <xf numFmtId="168" fontId="5" fillId="0" borderId="0" xfId="2" applyNumberFormat="1" applyFont="1" applyFill="1" applyBorder="1" applyAlignment="1" applyProtection="1"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4" fillId="0" borderId="15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171" fontId="1" fillId="0" borderId="0" xfId="3" applyNumberFormat="1" applyBorder="1"/>
    <xf numFmtId="171" fontId="5" fillId="0" borderId="0" xfId="3" applyNumberFormat="1" applyFont="1"/>
    <xf numFmtId="171" fontId="5" fillId="0" borderId="0" xfId="0" applyNumberFormat="1" applyFont="1"/>
    <xf numFmtId="3" fontId="0" fillId="0" borderId="0" xfId="0" applyNumberFormat="1"/>
    <xf numFmtId="171" fontId="0" fillId="0" borderId="0" xfId="0" applyNumberFormat="1"/>
    <xf numFmtId="10" fontId="0" fillId="0" borderId="0" xfId="0" applyNumberFormat="1"/>
    <xf numFmtId="0" fontId="0" fillId="0" borderId="11" xfId="0" applyBorder="1"/>
    <xf numFmtId="3" fontId="0" fillId="0" borderId="11" xfId="0" applyNumberFormat="1" applyBorder="1"/>
    <xf numFmtId="0" fontId="12" fillId="0" borderId="1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9" fontId="5" fillId="0" borderId="10" xfId="0" applyNumberFormat="1" applyFont="1" applyBorder="1" applyAlignment="1">
      <alignment vertical="center" wrapText="1"/>
    </xf>
    <xf numFmtId="169" fontId="5" fillId="0" borderId="0" xfId="0" applyNumberFormat="1" applyFont="1" applyAlignment="1">
      <alignment vertical="center" wrapText="1"/>
    </xf>
    <xf numFmtId="169" fontId="5" fillId="0" borderId="15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15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9BB6-D43F-4B07-89F6-FC8EF0110A99}">
  <dimension ref="A1:D28"/>
  <sheetViews>
    <sheetView workbookViewId="0">
      <selection sqref="A1:D2"/>
    </sheetView>
  </sheetViews>
  <sheetFormatPr defaultRowHeight="15" x14ac:dyDescent="0.25"/>
  <cols>
    <col min="1" max="1" width="57.5703125" customWidth="1"/>
    <col min="2" max="2" width="13.140625" customWidth="1"/>
    <col min="3" max="3" width="16" customWidth="1"/>
    <col min="4" max="4" width="13.7109375" customWidth="1"/>
  </cols>
  <sheetData>
    <row r="1" spans="1:4" x14ac:dyDescent="0.25">
      <c r="A1" s="162" t="s">
        <v>29</v>
      </c>
      <c r="B1" s="163"/>
      <c r="C1" s="163"/>
      <c r="D1" s="164"/>
    </row>
    <row r="2" spans="1:4" x14ac:dyDescent="0.25">
      <c r="A2" s="165"/>
      <c r="B2" s="166"/>
      <c r="C2" s="166"/>
      <c r="D2" s="167"/>
    </row>
    <row r="3" spans="1:4" x14ac:dyDescent="0.25">
      <c r="A3" s="1" t="s">
        <v>0</v>
      </c>
      <c r="B3" s="2" t="s">
        <v>1</v>
      </c>
      <c r="C3" s="3" t="s">
        <v>2</v>
      </c>
      <c r="D3" s="1" t="s">
        <v>3</v>
      </c>
    </row>
    <row r="4" spans="1:4" x14ac:dyDescent="0.25">
      <c r="A4" s="4" t="s">
        <v>4</v>
      </c>
      <c r="B4" s="5" t="s">
        <v>5</v>
      </c>
      <c r="C4" s="6" t="s">
        <v>6</v>
      </c>
      <c r="D4" s="4" t="s">
        <v>7</v>
      </c>
    </row>
    <row r="5" spans="1:4" x14ac:dyDescent="0.25">
      <c r="A5" s="7"/>
      <c r="B5" s="8"/>
      <c r="C5" s="9"/>
      <c r="D5" s="9"/>
    </row>
    <row r="6" spans="1:4" x14ac:dyDescent="0.25">
      <c r="A6" s="10" t="s">
        <v>8</v>
      </c>
      <c r="B6" s="11">
        <v>8420</v>
      </c>
      <c r="C6" s="12">
        <v>391</v>
      </c>
      <c r="D6" s="13">
        <f>B6+C6</f>
        <v>8811</v>
      </c>
    </row>
    <row r="7" spans="1:4" x14ac:dyDescent="0.25">
      <c r="A7" s="10" t="s">
        <v>9</v>
      </c>
      <c r="B7" s="11">
        <v>100</v>
      </c>
      <c r="C7" s="12">
        <v>99</v>
      </c>
      <c r="D7" s="13">
        <f t="shared" ref="D7:D26" si="0">B7+C7</f>
        <v>199</v>
      </c>
    </row>
    <row r="8" spans="1:4" x14ac:dyDescent="0.25">
      <c r="A8" s="10" t="s">
        <v>10</v>
      </c>
      <c r="B8" s="11">
        <v>13541</v>
      </c>
      <c r="C8" s="12">
        <v>3792</v>
      </c>
      <c r="D8" s="13">
        <f t="shared" si="0"/>
        <v>17333</v>
      </c>
    </row>
    <row r="9" spans="1:4" x14ac:dyDescent="0.25">
      <c r="A9" s="10" t="s">
        <v>11</v>
      </c>
      <c r="B9" s="11">
        <v>172</v>
      </c>
      <c r="C9" s="12">
        <v>252</v>
      </c>
      <c r="D9" s="13">
        <f t="shared" si="0"/>
        <v>424</v>
      </c>
    </row>
    <row r="10" spans="1:4" x14ac:dyDescent="0.25">
      <c r="A10" s="10" t="s">
        <v>12</v>
      </c>
      <c r="B10" s="11">
        <v>144</v>
      </c>
      <c r="C10" s="12">
        <v>147</v>
      </c>
      <c r="D10" s="13">
        <f t="shared" si="0"/>
        <v>291</v>
      </c>
    </row>
    <row r="11" spans="1:4" x14ac:dyDescent="0.25">
      <c r="A11" s="10" t="s">
        <v>13</v>
      </c>
      <c r="B11" s="11">
        <v>11302</v>
      </c>
      <c r="C11" s="12">
        <v>1059</v>
      </c>
      <c r="D11" s="13">
        <f t="shared" si="0"/>
        <v>12361</v>
      </c>
    </row>
    <row r="12" spans="1:4" x14ac:dyDescent="0.25">
      <c r="A12" s="10" t="s">
        <v>14</v>
      </c>
      <c r="B12" s="11">
        <v>18448</v>
      </c>
      <c r="C12" s="12">
        <v>5313</v>
      </c>
      <c r="D12" s="13">
        <f t="shared" si="0"/>
        <v>23761</v>
      </c>
    </row>
    <row r="13" spans="1:4" x14ac:dyDescent="0.25">
      <c r="A13" s="10" t="s">
        <v>15</v>
      </c>
      <c r="B13" s="11">
        <v>1989</v>
      </c>
      <c r="C13" s="12">
        <v>804</v>
      </c>
      <c r="D13" s="13">
        <f t="shared" si="0"/>
        <v>2793</v>
      </c>
    </row>
    <row r="14" spans="1:4" x14ac:dyDescent="0.25">
      <c r="A14" s="10" t="s">
        <v>16</v>
      </c>
      <c r="B14" s="11">
        <v>5071</v>
      </c>
      <c r="C14" s="12">
        <v>1218</v>
      </c>
      <c r="D14" s="13">
        <f t="shared" si="0"/>
        <v>6289</v>
      </c>
    </row>
    <row r="15" spans="1:4" x14ac:dyDescent="0.25">
      <c r="A15" s="10" t="s">
        <v>17</v>
      </c>
      <c r="B15" s="11">
        <v>1903</v>
      </c>
      <c r="C15" s="12">
        <v>520</v>
      </c>
      <c r="D15" s="13">
        <f t="shared" si="0"/>
        <v>2423</v>
      </c>
    </row>
    <row r="16" spans="1:4" x14ac:dyDescent="0.25">
      <c r="A16" s="10" t="s">
        <v>18</v>
      </c>
      <c r="B16" s="11">
        <v>1927</v>
      </c>
      <c r="C16" s="12">
        <v>966</v>
      </c>
      <c r="D16" s="13">
        <f t="shared" si="0"/>
        <v>2893</v>
      </c>
    </row>
    <row r="17" spans="1:4" x14ac:dyDescent="0.25">
      <c r="A17" s="10" t="s">
        <v>19</v>
      </c>
      <c r="B17" s="11">
        <v>6095</v>
      </c>
      <c r="C17" s="12">
        <v>332</v>
      </c>
      <c r="D17" s="13">
        <f t="shared" si="0"/>
        <v>6427</v>
      </c>
    </row>
    <row r="18" spans="1:4" x14ac:dyDescent="0.25">
      <c r="A18" s="10" t="s">
        <v>20</v>
      </c>
      <c r="B18" s="11">
        <v>3264</v>
      </c>
      <c r="C18" s="12">
        <v>677</v>
      </c>
      <c r="D18" s="13">
        <f t="shared" si="0"/>
        <v>3941</v>
      </c>
    </row>
    <row r="19" spans="1:4" x14ac:dyDescent="0.25">
      <c r="A19" s="10" t="s">
        <v>21</v>
      </c>
      <c r="B19" s="11">
        <v>2097</v>
      </c>
      <c r="C19" s="12">
        <v>520</v>
      </c>
      <c r="D19" s="13">
        <f t="shared" si="0"/>
        <v>2617</v>
      </c>
    </row>
    <row r="20" spans="1:4" x14ac:dyDescent="0.25">
      <c r="A20" s="10" t="s">
        <v>22</v>
      </c>
      <c r="B20" s="11">
        <v>2</v>
      </c>
      <c r="C20" s="12">
        <v>0</v>
      </c>
      <c r="D20" s="13">
        <f t="shared" si="0"/>
        <v>2</v>
      </c>
    </row>
    <row r="21" spans="1:4" x14ac:dyDescent="0.25">
      <c r="A21" s="10" t="s">
        <v>23</v>
      </c>
      <c r="B21" s="11">
        <v>307</v>
      </c>
      <c r="C21" s="12">
        <v>173</v>
      </c>
      <c r="D21" s="13">
        <f t="shared" si="0"/>
        <v>480</v>
      </c>
    </row>
    <row r="22" spans="1:4" x14ac:dyDescent="0.25">
      <c r="A22" s="10" t="s">
        <v>24</v>
      </c>
      <c r="B22" s="11">
        <v>435</v>
      </c>
      <c r="C22" s="12">
        <v>407</v>
      </c>
      <c r="D22" s="13">
        <f t="shared" si="0"/>
        <v>842</v>
      </c>
    </row>
    <row r="23" spans="1:4" x14ac:dyDescent="0.25">
      <c r="A23" s="10" t="s">
        <v>25</v>
      </c>
      <c r="B23" s="11">
        <v>779</v>
      </c>
      <c r="C23" s="12">
        <v>218</v>
      </c>
      <c r="D23" s="13">
        <f t="shared" si="0"/>
        <v>997</v>
      </c>
    </row>
    <row r="24" spans="1:4" x14ac:dyDescent="0.25">
      <c r="A24" s="10" t="s">
        <v>26</v>
      </c>
      <c r="B24" s="11">
        <v>3475</v>
      </c>
      <c r="C24" s="12">
        <v>391</v>
      </c>
      <c r="D24" s="13">
        <f t="shared" si="0"/>
        <v>3866</v>
      </c>
    </row>
    <row r="25" spans="1:4" x14ac:dyDescent="0.25">
      <c r="A25" s="21" t="s">
        <v>27</v>
      </c>
      <c r="B25" s="11">
        <v>3679</v>
      </c>
      <c r="C25" s="12">
        <v>607</v>
      </c>
      <c r="D25" s="13">
        <f t="shared" si="0"/>
        <v>4286</v>
      </c>
    </row>
    <row r="26" spans="1:4" x14ac:dyDescent="0.25">
      <c r="A26" s="19" t="s">
        <v>28</v>
      </c>
      <c r="B26" s="14">
        <v>83150</v>
      </c>
      <c r="C26" s="15">
        <v>17886</v>
      </c>
      <c r="D26" s="16">
        <f t="shared" si="0"/>
        <v>101036</v>
      </c>
    </row>
    <row r="27" spans="1:4" x14ac:dyDescent="0.25">
      <c r="A27" s="20"/>
      <c r="B27" s="17"/>
      <c r="C27" s="17"/>
      <c r="D27" s="18"/>
    </row>
    <row r="28" spans="1:4" x14ac:dyDescent="0.25">
      <c r="A28" s="168" t="s">
        <v>30</v>
      </c>
      <c r="B28" s="169"/>
      <c r="C28" s="169"/>
      <c r="D28" s="8"/>
    </row>
  </sheetData>
  <mergeCells count="2">
    <mergeCell ref="A1:D2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165A-96CC-4A97-B639-90576FF927EC}">
  <dimension ref="A1:N125"/>
  <sheetViews>
    <sheetView topLeftCell="A90" workbookViewId="0">
      <selection activeCell="D126" sqref="D126"/>
    </sheetView>
  </sheetViews>
  <sheetFormatPr defaultRowHeight="15" x14ac:dyDescent="0.25"/>
  <cols>
    <col min="1" max="1" width="28.5703125" customWidth="1"/>
    <col min="2" max="3" width="11.28515625" customWidth="1"/>
  </cols>
  <sheetData>
    <row r="1" spans="1:4" x14ac:dyDescent="0.25">
      <c r="A1" s="170" t="s">
        <v>92</v>
      </c>
      <c r="B1" s="170"/>
      <c r="C1" s="170"/>
      <c r="D1" s="170"/>
    </row>
    <row r="2" spans="1:4" x14ac:dyDescent="0.25">
      <c r="A2" s="170"/>
      <c r="B2" s="170"/>
      <c r="C2" s="170"/>
      <c r="D2" s="170"/>
    </row>
    <row r="3" spans="1:4" x14ac:dyDescent="0.25">
      <c r="A3" s="171" t="s">
        <v>31</v>
      </c>
      <c r="B3" s="22" t="s">
        <v>1</v>
      </c>
      <c r="C3" s="23" t="s">
        <v>2</v>
      </c>
      <c r="D3" s="23" t="s">
        <v>28</v>
      </c>
    </row>
    <row r="4" spans="1:4" x14ac:dyDescent="0.25">
      <c r="A4" s="171"/>
      <c r="B4" s="22" t="s">
        <v>5</v>
      </c>
      <c r="C4" s="23" t="s">
        <v>6</v>
      </c>
      <c r="D4" s="23" t="s">
        <v>2</v>
      </c>
    </row>
    <row r="5" spans="1:4" x14ac:dyDescent="0.25">
      <c r="A5" s="24" t="s">
        <v>32</v>
      </c>
      <c r="B5" s="25">
        <v>200</v>
      </c>
      <c r="C5" s="25">
        <v>31</v>
      </c>
      <c r="D5" s="26">
        <f>B5+C5</f>
        <v>231</v>
      </c>
    </row>
    <row r="6" spans="1:4" x14ac:dyDescent="0.25">
      <c r="A6" s="24" t="s">
        <v>33</v>
      </c>
      <c r="B6" s="25">
        <v>283</v>
      </c>
      <c r="C6" s="25">
        <v>29</v>
      </c>
      <c r="D6" s="26">
        <f t="shared" ref="D6:D64" si="0">B6+C6</f>
        <v>312</v>
      </c>
    </row>
    <row r="7" spans="1:4" x14ac:dyDescent="0.25">
      <c r="A7" s="24" t="s">
        <v>34</v>
      </c>
      <c r="B7" s="25">
        <v>199</v>
      </c>
      <c r="C7" s="25">
        <v>49</v>
      </c>
      <c r="D7" s="26">
        <f t="shared" si="0"/>
        <v>248</v>
      </c>
    </row>
    <row r="8" spans="1:4" x14ac:dyDescent="0.25">
      <c r="A8" s="24" t="s">
        <v>35</v>
      </c>
      <c r="B8" s="25">
        <v>1158</v>
      </c>
      <c r="C8" s="25">
        <v>318</v>
      </c>
      <c r="D8" s="26">
        <f t="shared" si="0"/>
        <v>1476</v>
      </c>
    </row>
    <row r="9" spans="1:4" x14ac:dyDescent="0.25">
      <c r="A9" s="24" t="s">
        <v>36</v>
      </c>
      <c r="B9" s="25">
        <v>119</v>
      </c>
      <c r="C9" s="25">
        <v>16</v>
      </c>
      <c r="D9" s="26">
        <f t="shared" si="0"/>
        <v>135</v>
      </c>
    </row>
    <row r="10" spans="1:4" x14ac:dyDescent="0.25">
      <c r="A10" s="24" t="s">
        <v>37</v>
      </c>
      <c r="B10" s="25">
        <v>755</v>
      </c>
      <c r="C10" s="25">
        <v>143</v>
      </c>
      <c r="D10" s="26">
        <f t="shared" si="0"/>
        <v>898</v>
      </c>
    </row>
    <row r="11" spans="1:4" x14ac:dyDescent="0.25">
      <c r="A11" s="24" t="s">
        <v>38</v>
      </c>
      <c r="B11" s="25">
        <v>262</v>
      </c>
      <c r="C11" s="25">
        <v>53</v>
      </c>
      <c r="D11" s="26">
        <f t="shared" si="0"/>
        <v>315</v>
      </c>
    </row>
    <row r="12" spans="1:4" x14ac:dyDescent="0.25">
      <c r="A12" s="24" t="s">
        <v>39</v>
      </c>
      <c r="B12" s="25">
        <v>2681</v>
      </c>
      <c r="C12" s="25">
        <v>571</v>
      </c>
      <c r="D12" s="26">
        <f t="shared" si="0"/>
        <v>3252</v>
      </c>
    </row>
    <row r="13" spans="1:4" x14ac:dyDescent="0.25">
      <c r="A13" s="24" t="s">
        <v>40</v>
      </c>
      <c r="B13" s="25">
        <v>1016</v>
      </c>
      <c r="C13" s="25">
        <v>245</v>
      </c>
      <c r="D13" s="26">
        <f t="shared" si="0"/>
        <v>1261</v>
      </c>
    </row>
    <row r="14" spans="1:4" x14ac:dyDescent="0.25">
      <c r="A14" s="24" t="s">
        <v>41</v>
      </c>
      <c r="B14" s="25">
        <v>118</v>
      </c>
      <c r="C14" s="25">
        <v>21</v>
      </c>
      <c r="D14" s="26">
        <f t="shared" si="0"/>
        <v>139</v>
      </c>
    </row>
    <row r="15" spans="1:4" x14ac:dyDescent="0.25">
      <c r="A15" s="24" t="s">
        <v>42</v>
      </c>
      <c r="B15" s="25">
        <v>4761</v>
      </c>
      <c r="C15" s="25">
        <v>1197</v>
      </c>
      <c r="D15" s="26">
        <f t="shared" si="0"/>
        <v>5958</v>
      </c>
    </row>
    <row r="16" spans="1:4" x14ac:dyDescent="0.25">
      <c r="A16" s="24" t="s">
        <v>43</v>
      </c>
      <c r="B16" s="25">
        <v>626</v>
      </c>
      <c r="C16" s="25">
        <v>129</v>
      </c>
      <c r="D16" s="26">
        <f t="shared" si="0"/>
        <v>755</v>
      </c>
    </row>
    <row r="17" spans="1:4" x14ac:dyDescent="0.25">
      <c r="A17" s="24" t="s">
        <v>44</v>
      </c>
      <c r="B17" s="25">
        <v>770</v>
      </c>
      <c r="C17" s="25">
        <v>135</v>
      </c>
      <c r="D17" s="26">
        <f t="shared" si="0"/>
        <v>905</v>
      </c>
    </row>
    <row r="18" spans="1:4" x14ac:dyDescent="0.25">
      <c r="A18" s="24" t="s">
        <v>45</v>
      </c>
      <c r="B18" s="25">
        <v>834</v>
      </c>
      <c r="C18" s="25">
        <v>220</v>
      </c>
      <c r="D18" s="26">
        <f t="shared" si="0"/>
        <v>1054</v>
      </c>
    </row>
    <row r="19" spans="1:4" x14ac:dyDescent="0.25">
      <c r="A19" s="24" t="s">
        <v>46</v>
      </c>
      <c r="B19" s="25">
        <v>314</v>
      </c>
      <c r="C19" s="25">
        <v>34</v>
      </c>
      <c r="D19" s="26">
        <f t="shared" si="0"/>
        <v>348</v>
      </c>
    </row>
    <row r="20" spans="1:4" x14ac:dyDescent="0.25">
      <c r="A20" s="24" t="s">
        <v>47</v>
      </c>
      <c r="B20" s="25">
        <v>233</v>
      </c>
      <c r="C20" s="25">
        <v>27</v>
      </c>
      <c r="D20" s="26">
        <f t="shared" si="0"/>
        <v>260</v>
      </c>
    </row>
    <row r="21" spans="1:4" x14ac:dyDescent="0.25">
      <c r="A21" s="24" t="s">
        <v>48</v>
      </c>
      <c r="B21" s="25">
        <v>907</v>
      </c>
      <c r="C21" s="25">
        <v>133</v>
      </c>
      <c r="D21" s="26">
        <f t="shared" si="0"/>
        <v>1040</v>
      </c>
    </row>
    <row r="22" spans="1:4" x14ac:dyDescent="0.25">
      <c r="A22" s="24" t="s">
        <v>49</v>
      </c>
      <c r="B22" s="25">
        <v>157</v>
      </c>
      <c r="C22" s="25">
        <v>37</v>
      </c>
      <c r="D22" s="26">
        <f t="shared" si="0"/>
        <v>194</v>
      </c>
    </row>
    <row r="23" spans="1:4" x14ac:dyDescent="0.25">
      <c r="A23" s="24" t="s">
        <v>50</v>
      </c>
      <c r="B23" s="25">
        <v>85</v>
      </c>
      <c r="C23" s="25">
        <v>6</v>
      </c>
      <c r="D23" s="26">
        <f t="shared" si="0"/>
        <v>91</v>
      </c>
    </row>
    <row r="24" spans="1:4" x14ac:dyDescent="0.25">
      <c r="A24" s="24" t="s">
        <v>51</v>
      </c>
      <c r="B24" s="25">
        <v>1140</v>
      </c>
      <c r="C24" s="25">
        <v>263</v>
      </c>
      <c r="D24" s="26">
        <f t="shared" si="0"/>
        <v>1403</v>
      </c>
    </row>
    <row r="25" spans="1:4" x14ac:dyDescent="0.25">
      <c r="A25" s="24" t="s">
        <v>52</v>
      </c>
      <c r="B25" s="25">
        <v>203</v>
      </c>
      <c r="C25" s="25">
        <v>46</v>
      </c>
      <c r="D25" s="26">
        <f t="shared" si="0"/>
        <v>249</v>
      </c>
    </row>
    <row r="26" spans="1:4" x14ac:dyDescent="0.25">
      <c r="A26" s="24" t="s">
        <v>53</v>
      </c>
      <c r="B26" s="25">
        <v>49</v>
      </c>
      <c r="C26" s="25">
        <v>12</v>
      </c>
      <c r="D26" s="26">
        <f t="shared" si="0"/>
        <v>61</v>
      </c>
    </row>
    <row r="27" spans="1:4" x14ac:dyDescent="0.25">
      <c r="A27" s="24" t="s">
        <v>54</v>
      </c>
      <c r="B27" s="25">
        <v>415</v>
      </c>
      <c r="C27" s="25">
        <v>108</v>
      </c>
      <c r="D27" s="26">
        <f t="shared" si="0"/>
        <v>523</v>
      </c>
    </row>
    <row r="28" spans="1:4" x14ac:dyDescent="0.25">
      <c r="A28" s="24" t="s">
        <v>55</v>
      </c>
      <c r="B28" s="25">
        <v>323</v>
      </c>
      <c r="C28" s="25">
        <v>77</v>
      </c>
      <c r="D28" s="26">
        <f t="shared" si="0"/>
        <v>400</v>
      </c>
    </row>
    <row r="29" spans="1:4" x14ac:dyDescent="0.25">
      <c r="A29" s="24" t="s">
        <v>56</v>
      </c>
      <c r="B29" s="25">
        <v>1440</v>
      </c>
      <c r="C29" s="25">
        <v>346</v>
      </c>
      <c r="D29" s="26">
        <f t="shared" si="0"/>
        <v>1786</v>
      </c>
    </row>
    <row r="30" spans="1:4" x14ac:dyDescent="0.25">
      <c r="A30" s="24" t="s">
        <v>57</v>
      </c>
      <c r="B30" s="25">
        <v>292</v>
      </c>
      <c r="C30" s="25">
        <v>44</v>
      </c>
      <c r="D30" s="26">
        <f t="shared" si="0"/>
        <v>336</v>
      </c>
    </row>
    <row r="31" spans="1:4" x14ac:dyDescent="0.25">
      <c r="A31" s="24" t="s">
        <v>58</v>
      </c>
      <c r="B31" s="25">
        <v>511</v>
      </c>
      <c r="C31" s="25">
        <v>140</v>
      </c>
      <c r="D31" s="26">
        <f t="shared" si="0"/>
        <v>651</v>
      </c>
    </row>
    <row r="32" spans="1:4" x14ac:dyDescent="0.25">
      <c r="A32" s="24" t="s">
        <v>59</v>
      </c>
      <c r="B32" s="25">
        <v>1073</v>
      </c>
      <c r="C32" s="25">
        <v>214</v>
      </c>
      <c r="D32" s="26">
        <f t="shared" si="0"/>
        <v>1287</v>
      </c>
    </row>
    <row r="33" spans="1:4" x14ac:dyDescent="0.25">
      <c r="A33" s="24" t="s">
        <v>60</v>
      </c>
      <c r="B33" s="25">
        <v>180</v>
      </c>
      <c r="C33" s="25">
        <v>33</v>
      </c>
      <c r="D33" s="26">
        <f t="shared" si="0"/>
        <v>213</v>
      </c>
    </row>
    <row r="34" spans="1:4" x14ac:dyDescent="0.25">
      <c r="A34" s="24" t="s">
        <v>61</v>
      </c>
      <c r="B34" s="25">
        <v>62</v>
      </c>
      <c r="C34" s="25">
        <v>25</v>
      </c>
      <c r="D34" s="26">
        <f t="shared" si="0"/>
        <v>87</v>
      </c>
    </row>
    <row r="35" spans="1:4" x14ac:dyDescent="0.25">
      <c r="A35" s="24" t="s">
        <v>62</v>
      </c>
      <c r="B35" s="25">
        <v>213</v>
      </c>
      <c r="C35" s="25">
        <v>46</v>
      </c>
      <c r="D35" s="26">
        <f t="shared" si="0"/>
        <v>259</v>
      </c>
    </row>
    <row r="36" spans="1:4" x14ac:dyDescent="0.25">
      <c r="A36" s="24" t="s">
        <v>63</v>
      </c>
      <c r="B36" s="25">
        <v>224</v>
      </c>
      <c r="C36" s="25">
        <v>38</v>
      </c>
      <c r="D36" s="26">
        <f t="shared" si="0"/>
        <v>262</v>
      </c>
    </row>
    <row r="37" spans="1:4" x14ac:dyDescent="0.25">
      <c r="A37" s="24" t="s">
        <v>64</v>
      </c>
      <c r="B37" s="25">
        <v>977</v>
      </c>
      <c r="C37" s="25">
        <v>180</v>
      </c>
      <c r="D37" s="26">
        <f t="shared" si="0"/>
        <v>1157</v>
      </c>
    </row>
    <row r="38" spans="1:4" x14ac:dyDescent="0.25">
      <c r="A38" s="24" t="s">
        <v>65</v>
      </c>
      <c r="B38" s="25">
        <v>697</v>
      </c>
      <c r="C38" s="25">
        <v>131</v>
      </c>
      <c r="D38" s="26">
        <f t="shared" si="0"/>
        <v>828</v>
      </c>
    </row>
    <row r="39" spans="1:4" x14ac:dyDescent="0.25">
      <c r="A39" s="24" t="s">
        <v>66</v>
      </c>
      <c r="B39" s="25">
        <v>1026</v>
      </c>
      <c r="C39" s="25">
        <v>168</v>
      </c>
      <c r="D39" s="26">
        <f t="shared" si="0"/>
        <v>1194</v>
      </c>
    </row>
    <row r="40" spans="1:4" x14ac:dyDescent="0.25">
      <c r="A40" s="24" t="s">
        <v>67</v>
      </c>
      <c r="B40" s="25">
        <v>96</v>
      </c>
      <c r="C40" s="25">
        <v>19</v>
      </c>
      <c r="D40" s="26">
        <f t="shared" si="0"/>
        <v>115</v>
      </c>
    </row>
    <row r="41" spans="1:4" x14ac:dyDescent="0.25">
      <c r="A41" s="24" t="s">
        <v>68</v>
      </c>
      <c r="B41" s="25">
        <v>1233</v>
      </c>
      <c r="C41" s="25">
        <v>257</v>
      </c>
      <c r="D41" s="26">
        <f t="shared" si="0"/>
        <v>1490</v>
      </c>
    </row>
    <row r="42" spans="1:4" x14ac:dyDescent="0.25">
      <c r="A42" s="24" t="s">
        <v>69</v>
      </c>
      <c r="B42" s="25">
        <v>149</v>
      </c>
      <c r="C42" s="25">
        <v>29</v>
      </c>
      <c r="D42" s="26">
        <f t="shared" si="0"/>
        <v>178</v>
      </c>
    </row>
    <row r="43" spans="1:4" x14ac:dyDescent="0.25">
      <c r="A43" s="24" t="s">
        <v>70</v>
      </c>
      <c r="B43" s="25">
        <v>385</v>
      </c>
      <c r="C43" s="25">
        <v>75</v>
      </c>
      <c r="D43" s="26">
        <f t="shared" si="0"/>
        <v>460</v>
      </c>
    </row>
    <row r="44" spans="1:4" x14ac:dyDescent="0.25">
      <c r="A44" s="24" t="s">
        <v>71</v>
      </c>
      <c r="B44" s="25">
        <v>68</v>
      </c>
      <c r="C44" s="25">
        <v>9</v>
      </c>
      <c r="D44" s="26">
        <f t="shared" si="0"/>
        <v>77</v>
      </c>
    </row>
    <row r="45" spans="1:4" x14ac:dyDescent="0.25">
      <c r="A45" s="24" t="s">
        <v>72</v>
      </c>
      <c r="B45" s="25">
        <v>272</v>
      </c>
      <c r="C45" s="25">
        <v>34</v>
      </c>
      <c r="D45" s="26">
        <f t="shared" si="0"/>
        <v>306</v>
      </c>
    </row>
    <row r="46" spans="1:4" x14ac:dyDescent="0.25">
      <c r="A46" s="24" t="s">
        <v>73</v>
      </c>
      <c r="B46" s="25">
        <v>385</v>
      </c>
      <c r="C46" s="25">
        <v>103</v>
      </c>
      <c r="D46" s="26">
        <f t="shared" si="0"/>
        <v>488</v>
      </c>
    </row>
    <row r="47" spans="1:4" x14ac:dyDescent="0.25">
      <c r="A47" s="24" t="s">
        <v>74</v>
      </c>
      <c r="B47" s="25">
        <v>80</v>
      </c>
      <c r="C47" s="25">
        <v>11</v>
      </c>
      <c r="D47" s="26">
        <f t="shared" si="0"/>
        <v>91</v>
      </c>
    </row>
    <row r="48" spans="1:4" x14ac:dyDescent="0.25">
      <c r="A48" s="24" t="s">
        <v>75</v>
      </c>
      <c r="B48" s="25">
        <v>513</v>
      </c>
      <c r="C48" s="25">
        <v>125</v>
      </c>
      <c r="D48" s="26">
        <f t="shared" si="0"/>
        <v>638</v>
      </c>
    </row>
    <row r="49" spans="1:14" x14ac:dyDescent="0.25">
      <c r="A49" s="24" t="s">
        <v>76</v>
      </c>
      <c r="B49" s="25">
        <v>353</v>
      </c>
      <c r="C49" s="25">
        <v>67</v>
      </c>
      <c r="D49" s="26">
        <f t="shared" si="0"/>
        <v>420</v>
      </c>
    </row>
    <row r="50" spans="1:14" x14ac:dyDescent="0.25">
      <c r="A50" s="24" t="s">
        <v>77</v>
      </c>
      <c r="B50" s="25">
        <v>799</v>
      </c>
      <c r="C50" s="25">
        <v>142</v>
      </c>
      <c r="D50" s="26">
        <f t="shared" si="0"/>
        <v>941</v>
      </c>
    </row>
    <row r="51" spans="1:14" x14ac:dyDescent="0.25">
      <c r="A51" s="24" t="s">
        <v>78</v>
      </c>
      <c r="B51" s="25">
        <v>12</v>
      </c>
      <c r="C51" s="25">
        <v>3</v>
      </c>
      <c r="D51" s="26">
        <f t="shared" si="0"/>
        <v>15</v>
      </c>
      <c r="J51" s="31"/>
      <c r="K51" s="31"/>
      <c r="L51" s="31"/>
      <c r="M51" s="31"/>
      <c r="N51" s="31"/>
    </row>
    <row r="52" spans="1:14" ht="15" customHeight="1" x14ac:dyDescent="0.25">
      <c r="A52" s="24" t="s">
        <v>79</v>
      </c>
      <c r="B52" s="25">
        <v>15</v>
      </c>
      <c r="C52" s="25">
        <v>8</v>
      </c>
      <c r="D52" s="26">
        <f t="shared" si="0"/>
        <v>23</v>
      </c>
      <c r="J52" s="31"/>
    </row>
    <row r="53" spans="1:14" ht="15" customHeight="1" x14ac:dyDescent="0.25">
      <c r="A53" s="24" t="s">
        <v>80</v>
      </c>
      <c r="B53" s="25">
        <v>540</v>
      </c>
      <c r="C53" s="25">
        <v>71</v>
      </c>
      <c r="D53" s="26">
        <f t="shared" si="0"/>
        <v>611</v>
      </c>
      <c r="J53" s="31"/>
    </row>
    <row r="54" spans="1:14" x14ac:dyDescent="0.25">
      <c r="A54" s="24" t="s">
        <v>81</v>
      </c>
      <c r="B54" s="25">
        <v>1551</v>
      </c>
      <c r="C54" s="25">
        <v>332</v>
      </c>
      <c r="D54" s="26">
        <f t="shared" si="0"/>
        <v>1883</v>
      </c>
      <c r="J54" s="31"/>
      <c r="K54" s="172"/>
      <c r="L54" s="32"/>
      <c r="M54" s="33"/>
      <c r="N54" s="33"/>
    </row>
    <row r="55" spans="1:14" x14ac:dyDescent="0.25">
      <c r="A55" s="24" t="s">
        <v>82</v>
      </c>
      <c r="B55" s="25">
        <v>242</v>
      </c>
      <c r="C55" s="25">
        <v>31</v>
      </c>
      <c r="D55" s="26">
        <f t="shared" si="0"/>
        <v>273</v>
      </c>
      <c r="J55" s="31"/>
      <c r="K55" s="172"/>
      <c r="L55" s="32"/>
      <c r="M55" s="33"/>
      <c r="N55" s="33"/>
    </row>
    <row r="56" spans="1:14" x14ac:dyDescent="0.25">
      <c r="A56" s="24" t="s">
        <v>83</v>
      </c>
      <c r="B56" s="25">
        <v>242</v>
      </c>
      <c r="C56" s="25">
        <v>44</v>
      </c>
      <c r="D56" s="26">
        <f t="shared" si="0"/>
        <v>286</v>
      </c>
    </row>
    <row r="57" spans="1:14" x14ac:dyDescent="0.25">
      <c r="A57" s="24" t="s">
        <v>84</v>
      </c>
      <c r="B57" s="25">
        <v>1252</v>
      </c>
      <c r="C57" s="25">
        <v>247</v>
      </c>
      <c r="D57" s="26">
        <f t="shared" si="0"/>
        <v>1499</v>
      </c>
    </row>
    <row r="58" spans="1:14" x14ac:dyDescent="0.25">
      <c r="A58" s="24" t="s">
        <v>85</v>
      </c>
      <c r="B58" s="25">
        <v>684</v>
      </c>
      <c r="C58" s="25">
        <v>121</v>
      </c>
      <c r="D58" s="26">
        <f t="shared" si="0"/>
        <v>805</v>
      </c>
    </row>
    <row r="59" spans="1:14" x14ac:dyDescent="0.25">
      <c r="A59" s="24" t="s">
        <v>86</v>
      </c>
      <c r="B59" s="25">
        <v>1391</v>
      </c>
      <c r="C59" s="25">
        <v>294</v>
      </c>
      <c r="D59" s="26">
        <f t="shared" si="0"/>
        <v>1685</v>
      </c>
    </row>
    <row r="60" spans="1:14" x14ac:dyDescent="0.25">
      <c r="A60" s="24" t="s">
        <v>87</v>
      </c>
      <c r="B60" s="25">
        <v>367</v>
      </c>
      <c r="C60" s="25">
        <v>48</v>
      </c>
      <c r="D60" s="26">
        <f t="shared" si="0"/>
        <v>415</v>
      </c>
    </row>
    <row r="61" spans="1:14" x14ac:dyDescent="0.25">
      <c r="A61" s="24" t="s">
        <v>88</v>
      </c>
      <c r="B61" s="25">
        <v>238</v>
      </c>
      <c r="C61" s="25">
        <v>43</v>
      </c>
      <c r="D61" s="26">
        <f t="shared" si="0"/>
        <v>281</v>
      </c>
    </row>
    <row r="62" spans="1:14" x14ac:dyDescent="0.25">
      <c r="A62" s="24" t="s">
        <v>89</v>
      </c>
      <c r="B62" s="25">
        <v>783</v>
      </c>
      <c r="C62" s="25">
        <v>197</v>
      </c>
      <c r="D62" s="26">
        <f t="shared" si="0"/>
        <v>980</v>
      </c>
    </row>
    <row r="63" spans="1:14" x14ac:dyDescent="0.25">
      <c r="A63" s="24" t="s">
        <v>90</v>
      </c>
      <c r="B63" s="25">
        <v>2077</v>
      </c>
      <c r="C63" s="25">
        <v>479</v>
      </c>
      <c r="D63" s="26">
        <f t="shared" si="0"/>
        <v>2556</v>
      </c>
    </row>
    <row r="64" spans="1:14" x14ac:dyDescent="0.25">
      <c r="A64" s="24" t="s">
        <v>91</v>
      </c>
      <c r="B64" s="25">
        <v>411</v>
      </c>
      <c r="C64" s="25">
        <v>69</v>
      </c>
      <c r="D64" s="26">
        <f t="shared" si="0"/>
        <v>480</v>
      </c>
    </row>
    <row r="65" spans="1:4" x14ac:dyDescent="0.25">
      <c r="A65" s="24" t="s">
        <v>93</v>
      </c>
      <c r="B65" s="25">
        <v>271</v>
      </c>
      <c r="C65" s="25">
        <v>53</v>
      </c>
      <c r="D65" s="27">
        <f>B65+C65</f>
        <v>324</v>
      </c>
    </row>
    <row r="66" spans="1:4" x14ac:dyDescent="0.25">
      <c r="A66" s="24" t="s">
        <v>94</v>
      </c>
      <c r="B66" s="25">
        <v>383</v>
      </c>
      <c r="C66" s="25">
        <v>76</v>
      </c>
      <c r="D66" s="27">
        <f t="shared" ref="D66:D124" si="1">B66+C66</f>
        <v>459</v>
      </c>
    </row>
    <row r="67" spans="1:4" x14ac:dyDescent="0.25">
      <c r="A67" s="24" t="s">
        <v>95</v>
      </c>
      <c r="B67" s="25">
        <v>213</v>
      </c>
      <c r="C67" s="25">
        <v>15</v>
      </c>
      <c r="D67" s="27">
        <f t="shared" si="1"/>
        <v>228</v>
      </c>
    </row>
    <row r="68" spans="1:4" x14ac:dyDescent="0.25">
      <c r="A68" s="24" t="s">
        <v>96</v>
      </c>
      <c r="B68" s="25">
        <v>229</v>
      </c>
      <c r="C68" s="25">
        <v>54</v>
      </c>
      <c r="D68" s="27">
        <f t="shared" si="1"/>
        <v>283</v>
      </c>
    </row>
    <row r="69" spans="1:4" x14ac:dyDescent="0.25">
      <c r="A69" s="24" t="s">
        <v>97</v>
      </c>
      <c r="B69" s="25">
        <v>785</v>
      </c>
      <c r="C69" s="25">
        <v>138</v>
      </c>
      <c r="D69" s="27">
        <f t="shared" si="1"/>
        <v>923</v>
      </c>
    </row>
    <row r="70" spans="1:4" x14ac:dyDescent="0.25">
      <c r="A70" s="24" t="s">
        <v>98</v>
      </c>
      <c r="B70" s="25">
        <v>309</v>
      </c>
      <c r="C70" s="25">
        <v>55</v>
      </c>
      <c r="D70" s="27">
        <f t="shared" si="1"/>
        <v>364</v>
      </c>
    </row>
    <row r="71" spans="1:4" x14ac:dyDescent="0.25">
      <c r="A71" s="24" t="s">
        <v>99</v>
      </c>
      <c r="B71" s="25">
        <v>716</v>
      </c>
      <c r="C71" s="25">
        <v>151</v>
      </c>
      <c r="D71" s="27">
        <f t="shared" si="1"/>
        <v>867</v>
      </c>
    </row>
    <row r="72" spans="1:4" x14ac:dyDescent="0.25">
      <c r="A72" s="24" t="s">
        <v>100</v>
      </c>
      <c r="B72" s="25">
        <v>284</v>
      </c>
      <c r="C72" s="25">
        <v>38</v>
      </c>
      <c r="D72" s="27">
        <f t="shared" si="1"/>
        <v>322</v>
      </c>
    </row>
    <row r="73" spans="1:4" x14ac:dyDescent="0.25">
      <c r="A73" s="24" t="s">
        <v>101</v>
      </c>
      <c r="B73" s="25">
        <v>76</v>
      </c>
      <c r="C73" s="25">
        <v>9</v>
      </c>
      <c r="D73" s="27">
        <f t="shared" si="1"/>
        <v>85</v>
      </c>
    </row>
    <row r="74" spans="1:4" x14ac:dyDescent="0.25">
      <c r="A74" s="24" t="s">
        <v>102</v>
      </c>
      <c r="B74" s="25">
        <v>507</v>
      </c>
      <c r="C74" s="25">
        <v>113</v>
      </c>
      <c r="D74" s="27">
        <f t="shared" si="1"/>
        <v>620</v>
      </c>
    </row>
    <row r="75" spans="1:4" x14ac:dyDescent="0.25">
      <c r="A75" s="24" t="s">
        <v>103</v>
      </c>
      <c r="B75" s="25">
        <v>1007</v>
      </c>
      <c r="C75" s="25">
        <v>233</v>
      </c>
      <c r="D75" s="27">
        <f t="shared" si="1"/>
        <v>1240</v>
      </c>
    </row>
    <row r="76" spans="1:4" x14ac:dyDescent="0.25">
      <c r="A76" s="24" t="s">
        <v>104</v>
      </c>
      <c r="B76" s="25">
        <v>311</v>
      </c>
      <c r="C76" s="25">
        <v>63</v>
      </c>
      <c r="D76" s="27">
        <f t="shared" si="1"/>
        <v>374</v>
      </c>
    </row>
    <row r="77" spans="1:4" x14ac:dyDescent="0.25">
      <c r="A77" s="24" t="s">
        <v>105</v>
      </c>
      <c r="B77" s="25">
        <v>44</v>
      </c>
      <c r="C77" s="25">
        <v>0</v>
      </c>
      <c r="D77" s="27">
        <f t="shared" si="1"/>
        <v>44</v>
      </c>
    </row>
    <row r="78" spans="1:4" x14ac:dyDescent="0.25">
      <c r="A78" s="24" t="s">
        <v>106</v>
      </c>
      <c r="B78" s="25">
        <v>202</v>
      </c>
      <c r="C78" s="25">
        <v>38</v>
      </c>
      <c r="D78" s="27">
        <f t="shared" si="1"/>
        <v>240</v>
      </c>
    </row>
    <row r="79" spans="1:4" x14ac:dyDescent="0.25">
      <c r="A79" s="24" t="s">
        <v>107</v>
      </c>
      <c r="B79" s="25">
        <v>480</v>
      </c>
      <c r="C79" s="25">
        <v>100</v>
      </c>
      <c r="D79" s="27">
        <f t="shared" si="1"/>
        <v>580</v>
      </c>
    </row>
    <row r="80" spans="1:4" x14ac:dyDescent="0.25">
      <c r="A80" s="24" t="s">
        <v>108</v>
      </c>
      <c r="B80" s="25">
        <v>482</v>
      </c>
      <c r="C80" s="25">
        <v>68</v>
      </c>
      <c r="D80" s="27">
        <f t="shared" si="1"/>
        <v>550</v>
      </c>
    </row>
    <row r="81" spans="1:4" x14ac:dyDescent="0.25">
      <c r="A81" s="24" t="s">
        <v>109</v>
      </c>
      <c r="B81" s="25">
        <v>56</v>
      </c>
      <c r="C81" s="25">
        <v>14</v>
      </c>
      <c r="D81" s="27">
        <f t="shared" si="1"/>
        <v>70</v>
      </c>
    </row>
    <row r="82" spans="1:4" x14ac:dyDescent="0.25">
      <c r="A82" s="24" t="s">
        <v>110</v>
      </c>
      <c r="B82" s="25">
        <v>283</v>
      </c>
      <c r="C82" s="25">
        <v>77</v>
      </c>
      <c r="D82" s="27">
        <f t="shared" si="1"/>
        <v>360</v>
      </c>
    </row>
    <row r="83" spans="1:4" x14ac:dyDescent="0.25">
      <c r="A83" s="24" t="s">
        <v>111</v>
      </c>
      <c r="B83" s="25">
        <v>289</v>
      </c>
      <c r="C83" s="25">
        <v>44</v>
      </c>
      <c r="D83" s="27">
        <f t="shared" si="1"/>
        <v>333</v>
      </c>
    </row>
    <row r="84" spans="1:4" x14ac:dyDescent="0.25">
      <c r="A84" s="24" t="s">
        <v>112</v>
      </c>
      <c r="B84" s="25">
        <v>473</v>
      </c>
      <c r="C84" s="25">
        <v>68</v>
      </c>
      <c r="D84" s="27">
        <f t="shared" si="1"/>
        <v>541</v>
      </c>
    </row>
    <row r="85" spans="1:4" x14ac:dyDescent="0.25">
      <c r="A85" s="24" t="s">
        <v>113</v>
      </c>
      <c r="B85" s="25">
        <v>406</v>
      </c>
      <c r="C85" s="25">
        <v>68</v>
      </c>
      <c r="D85" s="27">
        <f t="shared" si="1"/>
        <v>474</v>
      </c>
    </row>
    <row r="86" spans="1:4" x14ac:dyDescent="0.25">
      <c r="A86" s="24" t="s">
        <v>114</v>
      </c>
      <c r="B86" s="25">
        <v>485</v>
      </c>
      <c r="C86" s="25">
        <v>97</v>
      </c>
      <c r="D86" s="27">
        <f t="shared" si="1"/>
        <v>582</v>
      </c>
    </row>
    <row r="87" spans="1:4" x14ac:dyDescent="0.25">
      <c r="A87" s="24" t="s">
        <v>115</v>
      </c>
      <c r="B87" s="25">
        <v>1188</v>
      </c>
      <c r="C87" s="25">
        <v>298</v>
      </c>
      <c r="D87" s="27">
        <f t="shared" si="1"/>
        <v>1486</v>
      </c>
    </row>
    <row r="88" spans="1:4" x14ac:dyDescent="0.25">
      <c r="A88" s="24" t="s">
        <v>116</v>
      </c>
      <c r="B88" s="25">
        <v>1444</v>
      </c>
      <c r="C88" s="25">
        <v>345</v>
      </c>
      <c r="D88" s="27">
        <f t="shared" si="1"/>
        <v>1789</v>
      </c>
    </row>
    <row r="89" spans="1:4" x14ac:dyDescent="0.25">
      <c r="A89" s="24" t="s">
        <v>117</v>
      </c>
      <c r="B89" s="25">
        <v>776</v>
      </c>
      <c r="C89" s="25">
        <v>167</v>
      </c>
      <c r="D89" s="27">
        <f t="shared" si="1"/>
        <v>943</v>
      </c>
    </row>
    <row r="90" spans="1:4" x14ac:dyDescent="0.25">
      <c r="A90" s="24" t="s">
        <v>118</v>
      </c>
      <c r="B90" s="25">
        <v>53</v>
      </c>
      <c r="C90" s="25">
        <v>5</v>
      </c>
      <c r="D90" s="27">
        <f t="shared" si="1"/>
        <v>58</v>
      </c>
    </row>
    <row r="91" spans="1:4" x14ac:dyDescent="0.25">
      <c r="A91" s="24" t="s">
        <v>119</v>
      </c>
      <c r="B91" s="25">
        <v>89</v>
      </c>
      <c r="C91" s="25">
        <v>5</v>
      </c>
      <c r="D91" s="27">
        <f t="shared" si="1"/>
        <v>94</v>
      </c>
    </row>
    <row r="92" spans="1:4" x14ac:dyDescent="0.25">
      <c r="A92" s="24" t="s">
        <v>120</v>
      </c>
      <c r="B92" s="25">
        <v>942</v>
      </c>
      <c r="C92" s="25">
        <v>209</v>
      </c>
      <c r="D92" s="27">
        <f t="shared" si="1"/>
        <v>1151</v>
      </c>
    </row>
    <row r="93" spans="1:4" x14ac:dyDescent="0.25">
      <c r="A93" s="24" t="s">
        <v>121</v>
      </c>
      <c r="B93" s="25">
        <v>82</v>
      </c>
      <c r="C93" s="25">
        <v>14</v>
      </c>
      <c r="D93" s="27">
        <f t="shared" si="1"/>
        <v>96</v>
      </c>
    </row>
    <row r="94" spans="1:4" x14ac:dyDescent="0.25">
      <c r="A94" s="24" t="s">
        <v>122</v>
      </c>
      <c r="B94" s="25">
        <v>171</v>
      </c>
      <c r="C94" s="25">
        <v>32</v>
      </c>
      <c r="D94" s="27">
        <f t="shared" si="1"/>
        <v>203</v>
      </c>
    </row>
    <row r="95" spans="1:4" x14ac:dyDescent="0.25">
      <c r="A95" s="24" t="s">
        <v>123</v>
      </c>
      <c r="B95" s="25">
        <v>487</v>
      </c>
      <c r="C95" s="25">
        <v>118</v>
      </c>
      <c r="D95" s="27">
        <f t="shared" si="1"/>
        <v>605</v>
      </c>
    </row>
    <row r="96" spans="1:4" x14ac:dyDescent="0.25">
      <c r="A96" s="24" t="s">
        <v>124</v>
      </c>
      <c r="B96" s="25">
        <v>277</v>
      </c>
      <c r="C96" s="25">
        <v>58</v>
      </c>
      <c r="D96" s="27">
        <f t="shared" si="1"/>
        <v>335</v>
      </c>
    </row>
    <row r="97" spans="1:4" x14ac:dyDescent="0.25">
      <c r="A97" s="24" t="s">
        <v>125</v>
      </c>
      <c r="B97" s="25">
        <v>567</v>
      </c>
      <c r="C97" s="25">
        <v>134</v>
      </c>
      <c r="D97" s="27">
        <f t="shared" si="1"/>
        <v>701</v>
      </c>
    </row>
    <row r="98" spans="1:4" x14ac:dyDescent="0.25">
      <c r="A98" s="24" t="s">
        <v>126</v>
      </c>
      <c r="B98" s="25">
        <v>595</v>
      </c>
      <c r="C98" s="25">
        <v>95</v>
      </c>
      <c r="D98" s="27">
        <f t="shared" si="1"/>
        <v>690</v>
      </c>
    </row>
    <row r="99" spans="1:4" x14ac:dyDescent="0.25">
      <c r="A99" s="24" t="s">
        <v>127</v>
      </c>
      <c r="B99" s="25">
        <v>292</v>
      </c>
      <c r="C99" s="25">
        <v>53</v>
      </c>
      <c r="D99" s="27">
        <f t="shared" si="1"/>
        <v>345</v>
      </c>
    </row>
    <row r="100" spans="1:4" x14ac:dyDescent="0.25">
      <c r="A100" s="24" t="s">
        <v>128</v>
      </c>
      <c r="B100" s="25">
        <v>3431</v>
      </c>
      <c r="C100" s="25">
        <v>821</v>
      </c>
      <c r="D100" s="27">
        <f t="shared" si="1"/>
        <v>4252</v>
      </c>
    </row>
    <row r="101" spans="1:4" x14ac:dyDescent="0.25">
      <c r="A101" s="24" t="s">
        <v>129</v>
      </c>
      <c r="B101" s="25">
        <v>150</v>
      </c>
      <c r="C101" s="25">
        <v>27</v>
      </c>
      <c r="D101" s="27">
        <f t="shared" si="1"/>
        <v>177</v>
      </c>
    </row>
    <row r="102" spans="1:4" x14ac:dyDescent="0.25">
      <c r="A102" s="24" t="s">
        <v>130</v>
      </c>
      <c r="B102" s="25">
        <v>480</v>
      </c>
      <c r="C102" s="25">
        <v>83</v>
      </c>
      <c r="D102" s="27">
        <f t="shared" si="1"/>
        <v>563</v>
      </c>
    </row>
    <row r="103" spans="1:4" x14ac:dyDescent="0.25">
      <c r="A103" s="24" t="s">
        <v>131</v>
      </c>
      <c r="B103" s="25">
        <v>593</v>
      </c>
      <c r="C103" s="25">
        <v>115</v>
      </c>
      <c r="D103" s="27">
        <f t="shared" si="1"/>
        <v>708</v>
      </c>
    </row>
    <row r="104" spans="1:4" x14ac:dyDescent="0.25">
      <c r="A104" s="24" t="s">
        <v>132</v>
      </c>
      <c r="B104" s="25">
        <v>1154</v>
      </c>
      <c r="C104" s="25">
        <v>263</v>
      </c>
      <c r="D104" s="27">
        <f t="shared" si="1"/>
        <v>1417</v>
      </c>
    </row>
    <row r="105" spans="1:4" x14ac:dyDescent="0.25">
      <c r="A105" s="24" t="s">
        <v>133</v>
      </c>
      <c r="B105" s="25">
        <v>2901</v>
      </c>
      <c r="C105" s="25">
        <v>716</v>
      </c>
      <c r="D105" s="27">
        <f t="shared" si="1"/>
        <v>3617</v>
      </c>
    </row>
    <row r="106" spans="1:4" x14ac:dyDescent="0.25">
      <c r="A106" s="24" t="s">
        <v>134</v>
      </c>
      <c r="B106" s="25">
        <v>67</v>
      </c>
      <c r="C106" s="25">
        <v>19</v>
      </c>
      <c r="D106" s="27">
        <f t="shared" si="1"/>
        <v>86</v>
      </c>
    </row>
    <row r="107" spans="1:4" x14ac:dyDescent="0.25">
      <c r="A107" s="24" t="s">
        <v>135</v>
      </c>
      <c r="B107" s="25">
        <v>420</v>
      </c>
      <c r="C107" s="25">
        <v>95</v>
      </c>
      <c r="D107" s="27">
        <f t="shared" si="1"/>
        <v>515</v>
      </c>
    </row>
    <row r="108" spans="1:4" x14ac:dyDescent="0.25">
      <c r="A108" s="24" t="s">
        <v>136</v>
      </c>
      <c r="B108" s="25">
        <v>1208</v>
      </c>
      <c r="C108" s="25">
        <v>390</v>
      </c>
      <c r="D108" s="27">
        <f t="shared" si="1"/>
        <v>1598</v>
      </c>
    </row>
    <row r="109" spans="1:4" x14ac:dyDescent="0.25">
      <c r="A109" s="24" t="s">
        <v>137</v>
      </c>
      <c r="B109" s="25">
        <v>857</v>
      </c>
      <c r="C109" s="25">
        <v>220</v>
      </c>
      <c r="D109" s="27">
        <f t="shared" si="1"/>
        <v>1077</v>
      </c>
    </row>
    <row r="110" spans="1:4" x14ac:dyDescent="0.25">
      <c r="A110" s="24" t="s">
        <v>138</v>
      </c>
      <c r="B110" s="25">
        <v>1482</v>
      </c>
      <c r="C110" s="25">
        <v>285</v>
      </c>
      <c r="D110" s="27">
        <f t="shared" si="1"/>
        <v>1767</v>
      </c>
    </row>
    <row r="111" spans="1:4" x14ac:dyDescent="0.25">
      <c r="A111" s="24" t="s">
        <v>139</v>
      </c>
      <c r="B111" s="25">
        <v>79</v>
      </c>
      <c r="C111" s="25">
        <v>28</v>
      </c>
      <c r="D111" s="27">
        <f t="shared" si="1"/>
        <v>107</v>
      </c>
    </row>
    <row r="112" spans="1:4" x14ac:dyDescent="0.25">
      <c r="A112" s="24" t="s">
        <v>140</v>
      </c>
      <c r="B112" s="25">
        <v>227</v>
      </c>
      <c r="C112" s="25">
        <v>38</v>
      </c>
      <c r="D112" s="27">
        <f t="shared" si="1"/>
        <v>265</v>
      </c>
    </row>
    <row r="113" spans="1:4" x14ac:dyDescent="0.25">
      <c r="A113" s="24" t="s">
        <v>141</v>
      </c>
      <c r="B113" s="25">
        <v>84</v>
      </c>
      <c r="C113" s="25">
        <v>26</v>
      </c>
      <c r="D113" s="27">
        <f t="shared" si="1"/>
        <v>110</v>
      </c>
    </row>
    <row r="114" spans="1:4" x14ac:dyDescent="0.25">
      <c r="A114" s="24" t="s">
        <v>142</v>
      </c>
      <c r="B114" s="25">
        <v>160</v>
      </c>
      <c r="C114" s="25">
        <v>27</v>
      </c>
      <c r="D114" s="27">
        <f t="shared" si="1"/>
        <v>187</v>
      </c>
    </row>
    <row r="115" spans="1:4" x14ac:dyDescent="0.25">
      <c r="A115" s="24" t="s">
        <v>143</v>
      </c>
      <c r="B115" s="25">
        <v>12954</v>
      </c>
      <c r="C115" s="25">
        <v>2855</v>
      </c>
      <c r="D115" s="27">
        <f t="shared" si="1"/>
        <v>15809</v>
      </c>
    </row>
    <row r="116" spans="1:4" x14ac:dyDescent="0.25">
      <c r="A116" s="24" t="s">
        <v>144</v>
      </c>
      <c r="B116" s="25">
        <v>258</v>
      </c>
      <c r="C116" s="25">
        <v>42</v>
      </c>
      <c r="D116" s="27">
        <f t="shared" si="1"/>
        <v>300</v>
      </c>
    </row>
    <row r="117" spans="1:4" x14ac:dyDescent="0.25">
      <c r="A117" s="24" t="s">
        <v>145</v>
      </c>
      <c r="B117" s="25">
        <v>571</v>
      </c>
      <c r="C117" s="25">
        <v>98</v>
      </c>
      <c r="D117" s="27">
        <f t="shared" si="1"/>
        <v>669</v>
      </c>
    </row>
    <row r="118" spans="1:4" x14ac:dyDescent="0.25">
      <c r="A118" s="24" t="s">
        <v>146</v>
      </c>
      <c r="B118" s="25">
        <v>739</v>
      </c>
      <c r="C118" s="25">
        <v>199</v>
      </c>
      <c r="D118" s="27">
        <f t="shared" si="1"/>
        <v>938</v>
      </c>
    </row>
    <row r="119" spans="1:4" x14ac:dyDescent="0.25">
      <c r="A119" s="24" t="s">
        <v>147</v>
      </c>
      <c r="B119" s="25">
        <v>174</v>
      </c>
      <c r="C119" s="25">
        <v>51</v>
      </c>
      <c r="D119" s="27">
        <f t="shared" si="1"/>
        <v>225</v>
      </c>
    </row>
    <row r="120" spans="1:4" x14ac:dyDescent="0.25">
      <c r="A120" s="24" t="s">
        <v>148</v>
      </c>
      <c r="B120" s="25">
        <v>50</v>
      </c>
      <c r="C120" s="25">
        <v>15</v>
      </c>
      <c r="D120" s="27">
        <f t="shared" si="1"/>
        <v>65</v>
      </c>
    </row>
    <row r="121" spans="1:4" x14ac:dyDescent="0.25">
      <c r="A121" s="24" t="s">
        <v>149</v>
      </c>
      <c r="B121" s="25">
        <v>479</v>
      </c>
      <c r="C121" s="25">
        <v>64</v>
      </c>
      <c r="D121" s="27">
        <f t="shared" si="1"/>
        <v>543</v>
      </c>
    </row>
    <row r="122" spans="1:4" x14ac:dyDescent="0.25">
      <c r="A122" s="24" t="s">
        <v>150</v>
      </c>
      <c r="B122" s="25">
        <v>300</v>
      </c>
      <c r="C122" s="25">
        <v>44</v>
      </c>
      <c r="D122" s="27">
        <f t="shared" si="1"/>
        <v>344</v>
      </c>
    </row>
    <row r="123" spans="1:4" x14ac:dyDescent="0.25">
      <c r="A123" s="24" t="s">
        <v>151</v>
      </c>
      <c r="B123" s="25">
        <v>637</v>
      </c>
      <c r="C123" s="25">
        <v>128</v>
      </c>
      <c r="D123" s="27">
        <f t="shared" si="1"/>
        <v>765</v>
      </c>
    </row>
    <row r="124" spans="1:4" x14ac:dyDescent="0.25">
      <c r="A124" s="28" t="s">
        <v>28</v>
      </c>
      <c r="B124" s="29">
        <v>83150</v>
      </c>
      <c r="C124" s="29">
        <v>17886</v>
      </c>
      <c r="D124" s="29">
        <f t="shared" si="1"/>
        <v>101036</v>
      </c>
    </row>
    <row r="125" spans="1:4" x14ac:dyDescent="0.25">
      <c r="A125" s="173" t="s">
        <v>152</v>
      </c>
      <c r="B125" s="173"/>
      <c r="C125" s="173"/>
      <c r="D125" s="30"/>
    </row>
  </sheetData>
  <mergeCells count="4">
    <mergeCell ref="A1:D2"/>
    <mergeCell ref="A3:A4"/>
    <mergeCell ref="K54:K55"/>
    <mergeCell ref="A125:C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05CF-2B6F-4B2B-9D9C-B05BE0F958DA}">
  <dimension ref="A1:S27"/>
  <sheetViews>
    <sheetView workbookViewId="0">
      <selection sqref="A1:S1"/>
    </sheetView>
  </sheetViews>
  <sheetFormatPr defaultRowHeight="15" x14ac:dyDescent="0.25"/>
  <cols>
    <col min="2" max="2" width="11.5703125" customWidth="1"/>
    <col min="3" max="3" width="8.42578125" customWidth="1"/>
    <col min="4" max="4" width="8.140625" customWidth="1"/>
  </cols>
  <sheetData>
    <row r="1" spans="1:19" ht="15.75" x14ac:dyDescent="0.25">
      <c r="A1" s="174" t="s">
        <v>167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6"/>
    </row>
    <row r="2" spans="1:19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</row>
    <row r="4" spans="1:19" x14ac:dyDescent="0.25">
      <c r="A4" s="37" t="s">
        <v>153</v>
      </c>
      <c r="B4" s="38"/>
      <c r="C4" s="38">
        <v>1999</v>
      </c>
      <c r="D4" s="38"/>
      <c r="E4" s="39"/>
      <c r="F4" s="38">
        <v>2014</v>
      </c>
      <c r="G4" s="40"/>
      <c r="H4" s="39"/>
      <c r="I4" s="38">
        <v>2015</v>
      </c>
      <c r="J4" s="40"/>
      <c r="K4" s="39"/>
      <c r="L4" s="38">
        <v>2016</v>
      </c>
      <c r="M4" s="40"/>
      <c r="N4" s="39"/>
      <c r="O4" s="38">
        <v>2017</v>
      </c>
      <c r="P4" s="40"/>
      <c r="Q4" s="39"/>
      <c r="R4" s="38">
        <v>2018</v>
      </c>
      <c r="S4" s="40"/>
    </row>
    <row r="5" spans="1:19" ht="38.25" x14ac:dyDescent="0.25">
      <c r="A5" s="41" t="s">
        <v>154</v>
      </c>
      <c r="B5" s="42" t="s">
        <v>155</v>
      </c>
      <c r="C5" s="42" t="s">
        <v>156</v>
      </c>
      <c r="D5" s="42" t="s">
        <v>157</v>
      </c>
      <c r="E5" s="43" t="s">
        <v>155</v>
      </c>
      <c r="F5" s="44" t="s">
        <v>156</v>
      </c>
      <c r="G5" s="45" t="s">
        <v>157</v>
      </c>
      <c r="H5" s="43" t="s">
        <v>155</v>
      </c>
      <c r="I5" s="44" t="s">
        <v>156</v>
      </c>
      <c r="J5" s="45" t="s">
        <v>157</v>
      </c>
      <c r="K5" s="43" t="s">
        <v>155</v>
      </c>
      <c r="L5" s="44" t="s">
        <v>156</v>
      </c>
      <c r="M5" s="45" t="s">
        <v>157</v>
      </c>
      <c r="N5" s="43" t="s">
        <v>155</v>
      </c>
      <c r="O5" s="44" t="s">
        <v>156</v>
      </c>
      <c r="P5" s="45" t="s">
        <v>157</v>
      </c>
      <c r="Q5" s="43" t="s">
        <v>155</v>
      </c>
      <c r="R5" s="44" t="s">
        <v>156</v>
      </c>
      <c r="S5" s="45" t="s">
        <v>157</v>
      </c>
    </row>
    <row r="6" spans="1:19" x14ac:dyDescent="0.25">
      <c r="A6" s="46"/>
      <c r="B6" s="47"/>
      <c r="C6" s="47"/>
      <c r="D6" s="48"/>
      <c r="E6" s="49"/>
      <c r="F6" s="47"/>
      <c r="G6" s="50"/>
      <c r="H6" s="49"/>
      <c r="I6" s="47"/>
      <c r="J6" s="50"/>
      <c r="K6" s="49"/>
      <c r="L6" s="47"/>
      <c r="M6" s="50"/>
      <c r="N6" s="49"/>
      <c r="O6" s="47"/>
      <c r="P6" s="50"/>
      <c r="Q6" s="49"/>
      <c r="R6" s="47"/>
      <c r="S6" s="50"/>
    </row>
    <row r="7" spans="1:19" ht="16.5" customHeight="1" x14ac:dyDescent="0.25">
      <c r="A7" s="46" t="s">
        <v>158</v>
      </c>
      <c r="B7" s="51">
        <v>517</v>
      </c>
      <c r="C7" s="51">
        <v>1118</v>
      </c>
      <c r="D7" s="51">
        <f>B7-C7</f>
        <v>-601</v>
      </c>
      <c r="E7" s="52">
        <v>239</v>
      </c>
      <c r="F7" s="53">
        <v>492</v>
      </c>
      <c r="G7" s="54">
        <f>E7-F7</f>
        <v>-253</v>
      </c>
      <c r="H7" s="52">
        <v>229</v>
      </c>
      <c r="I7" s="53">
        <v>390</v>
      </c>
      <c r="J7" s="54">
        <f>H7-I7</f>
        <v>-161</v>
      </c>
      <c r="K7" s="55">
        <v>300</v>
      </c>
      <c r="L7" s="56">
        <v>534</v>
      </c>
      <c r="M7" s="57">
        <f>K7-L7</f>
        <v>-234</v>
      </c>
      <c r="N7" s="55">
        <v>293</v>
      </c>
      <c r="O7" s="56">
        <v>404</v>
      </c>
      <c r="P7" s="57">
        <f>N7-O7</f>
        <v>-111</v>
      </c>
      <c r="Q7" s="58">
        <v>275</v>
      </c>
      <c r="R7" s="59">
        <v>360</v>
      </c>
      <c r="S7" s="60">
        <f>Q7-R7</f>
        <v>-85</v>
      </c>
    </row>
    <row r="8" spans="1:19" x14ac:dyDescent="0.25">
      <c r="A8" s="46"/>
      <c r="B8" s="51"/>
      <c r="C8" s="51"/>
      <c r="D8" s="51"/>
      <c r="E8" s="52"/>
      <c r="F8" s="53"/>
      <c r="G8" s="54"/>
      <c r="H8" s="52"/>
      <c r="I8" s="53"/>
      <c r="J8" s="54"/>
      <c r="K8" s="52"/>
      <c r="L8" s="53"/>
      <c r="M8" s="54"/>
      <c r="N8" s="52"/>
      <c r="O8" s="53"/>
      <c r="P8" s="57"/>
      <c r="Q8" s="61"/>
      <c r="R8" s="62"/>
      <c r="S8" s="60"/>
    </row>
    <row r="9" spans="1:19" x14ac:dyDescent="0.25">
      <c r="A9" s="177" t="s">
        <v>159</v>
      </c>
      <c r="B9" s="51"/>
      <c r="C9" s="51"/>
      <c r="D9" s="51"/>
      <c r="E9" s="178">
        <v>382</v>
      </c>
      <c r="F9" s="179">
        <v>594</v>
      </c>
      <c r="G9" s="180">
        <f>E9-F9</f>
        <v>-212</v>
      </c>
      <c r="H9" s="178">
        <v>401</v>
      </c>
      <c r="I9" s="179">
        <v>582</v>
      </c>
      <c r="J9" s="180">
        <f>H9-I9</f>
        <v>-181</v>
      </c>
      <c r="K9" s="181">
        <v>346</v>
      </c>
      <c r="L9" s="182">
        <v>576</v>
      </c>
      <c r="M9" s="185">
        <f>K9-L9</f>
        <v>-230</v>
      </c>
      <c r="N9" s="181">
        <v>383</v>
      </c>
      <c r="O9" s="182">
        <v>607</v>
      </c>
      <c r="P9" s="185">
        <f>N9-O9</f>
        <v>-224</v>
      </c>
      <c r="Q9" s="186">
        <v>343</v>
      </c>
      <c r="R9" s="187">
        <v>572</v>
      </c>
      <c r="S9" s="183">
        <f>Q9-R9</f>
        <v>-229</v>
      </c>
    </row>
    <row r="10" spans="1:19" ht="22.5" customHeight="1" x14ac:dyDescent="0.25">
      <c r="A10" s="177"/>
      <c r="B10" s="51">
        <v>860</v>
      </c>
      <c r="C10" s="51">
        <v>798</v>
      </c>
      <c r="D10" s="51">
        <f>B10-C10</f>
        <v>62</v>
      </c>
      <c r="E10" s="178"/>
      <c r="F10" s="179"/>
      <c r="G10" s="180"/>
      <c r="H10" s="178"/>
      <c r="I10" s="179"/>
      <c r="J10" s="180"/>
      <c r="K10" s="181"/>
      <c r="L10" s="182"/>
      <c r="M10" s="185"/>
      <c r="N10" s="181"/>
      <c r="O10" s="182"/>
      <c r="P10" s="185"/>
      <c r="Q10" s="186"/>
      <c r="R10" s="187"/>
      <c r="S10" s="183"/>
    </row>
    <row r="11" spans="1:19" x14ac:dyDescent="0.25">
      <c r="A11" s="46"/>
      <c r="B11" s="51"/>
      <c r="C11" s="51"/>
      <c r="D11" s="51"/>
      <c r="E11" s="52"/>
      <c r="F11" s="53"/>
      <c r="G11" s="54"/>
      <c r="H11" s="52"/>
      <c r="I11" s="53"/>
      <c r="J11" s="54"/>
      <c r="K11" s="52"/>
      <c r="L11" s="53"/>
      <c r="M11" s="54"/>
      <c r="N11" s="52"/>
      <c r="O11" s="53"/>
      <c r="P11" s="57"/>
      <c r="Q11" s="61"/>
      <c r="R11" s="62"/>
      <c r="S11" s="60"/>
    </row>
    <row r="12" spans="1:19" ht="25.5" x14ac:dyDescent="0.25">
      <c r="A12" s="46" t="s">
        <v>160</v>
      </c>
      <c r="B12" s="51">
        <v>814</v>
      </c>
      <c r="C12" s="51">
        <v>427</v>
      </c>
      <c r="D12" s="51">
        <f>B12-C12</f>
        <v>387</v>
      </c>
      <c r="E12" s="52">
        <v>504</v>
      </c>
      <c r="F12" s="53">
        <v>658</v>
      </c>
      <c r="G12" s="54">
        <f>E12-F12</f>
        <v>-154</v>
      </c>
      <c r="H12" s="52">
        <v>522</v>
      </c>
      <c r="I12" s="53">
        <v>690</v>
      </c>
      <c r="J12" s="54">
        <f>H12-I12</f>
        <v>-168</v>
      </c>
      <c r="K12" s="55">
        <v>461</v>
      </c>
      <c r="L12" s="56">
        <v>661</v>
      </c>
      <c r="M12" s="57">
        <f>K12-L12</f>
        <v>-200</v>
      </c>
      <c r="N12" s="55">
        <v>426</v>
      </c>
      <c r="O12" s="56">
        <v>638</v>
      </c>
      <c r="P12" s="57">
        <f>N12-O12</f>
        <v>-212</v>
      </c>
      <c r="Q12" s="58">
        <v>479</v>
      </c>
      <c r="R12" s="59">
        <v>618</v>
      </c>
      <c r="S12" s="60">
        <f>Q12-R12</f>
        <v>-139</v>
      </c>
    </row>
    <row r="13" spans="1:19" x14ac:dyDescent="0.25">
      <c r="A13" s="46"/>
      <c r="B13" s="51"/>
      <c r="C13" s="51"/>
      <c r="D13" s="51"/>
      <c r="E13" s="52"/>
      <c r="F13" s="53"/>
      <c r="G13" s="54"/>
      <c r="H13" s="52"/>
      <c r="I13" s="53"/>
      <c r="J13" s="54"/>
      <c r="K13" s="52"/>
      <c r="L13" s="53"/>
      <c r="M13" s="54"/>
      <c r="N13" s="52"/>
      <c r="O13" s="53"/>
      <c r="P13" s="57"/>
      <c r="Q13" s="61"/>
      <c r="R13" s="62"/>
      <c r="S13" s="60"/>
    </row>
    <row r="14" spans="1:19" ht="76.5" x14ac:dyDescent="0.25">
      <c r="A14" s="46" t="s">
        <v>161</v>
      </c>
      <c r="B14" s="51"/>
      <c r="C14" s="51"/>
      <c r="D14" s="51"/>
      <c r="E14" s="52">
        <v>1197</v>
      </c>
      <c r="F14" s="53">
        <v>1516</v>
      </c>
      <c r="G14" s="54">
        <f>E14-F14</f>
        <v>-319</v>
      </c>
      <c r="H14" s="52">
        <v>1130</v>
      </c>
      <c r="I14" s="53">
        <v>1502</v>
      </c>
      <c r="J14" s="54">
        <f>H14-I14</f>
        <v>-372</v>
      </c>
      <c r="K14" s="55">
        <v>1005</v>
      </c>
      <c r="L14" s="56">
        <v>1448</v>
      </c>
      <c r="M14" s="57">
        <v>-443</v>
      </c>
      <c r="N14" s="55">
        <v>882</v>
      </c>
      <c r="O14" s="56">
        <v>1361</v>
      </c>
      <c r="P14" s="57">
        <f>N14-O14</f>
        <v>-479</v>
      </c>
      <c r="Q14" s="63">
        <v>828</v>
      </c>
      <c r="R14" s="64">
        <v>1456</v>
      </c>
      <c r="S14" s="60">
        <f>Q14-R14</f>
        <v>-628</v>
      </c>
    </row>
    <row r="15" spans="1:19" x14ac:dyDescent="0.25">
      <c r="A15" s="46"/>
      <c r="B15" s="51"/>
      <c r="C15" s="51"/>
      <c r="D15" s="51"/>
      <c r="E15" s="52"/>
      <c r="F15" s="53"/>
      <c r="G15" s="54"/>
      <c r="H15" s="52"/>
      <c r="I15" s="53"/>
      <c r="J15" s="54"/>
      <c r="K15" s="52"/>
      <c r="L15" s="53"/>
      <c r="M15" s="54"/>
      <c r="N15" s="52"/>
      <c r="O15" s="53"/>
      <c r="P15" s="57"/>
      <c r="Q15" s="61"/>
      <c r="R15" s="62"/>
      <c r="S15" s="60"/>
    </row>
    <row r="16" spans="1:19" ht="51" x14ac:dyDescent="0.25">
      <c r="A16" s="46" t="s">
        <v>162</v>
      </c>
      <c r="B16" s="51">
        <v>222</v>
      </c>
      <c r="C16" s="51">
        <v>203</v>
      </c>
      <c r="D16" s="51">
        <f>B16-C16</f>
        <v>19</v>
      </c>
      <c r="E16" s="52">
        <v>29</v>
      </c>
      <c r="F16" s="53">
        <v>121</v>
      </c>
      <c r="G16" s="54">
        <f>E16-F16</f>
        <v>-92</v>
      </c>
      <c r="H16" s="52">
        <v>31</v>
      </c>
      <c r="I16" s="53">
        <v>142</v>
      </c>
      <c r="J16" s="54">
        <f>H16-I16</f>
        <v>-111</v>
      </c>
      <c r="K16" s="55">
        <v>21</v>
      </c>
      <c r="L16" s="56">
        <v>96</v>
      </c>
      <c r="M16" s="57">
        <f>K16-L16</f>
        <v>-75</v>
      </c>
      <c r="N16" s="55">
        <v>28</v>
      </c>
      <c r="O16" s="56">
        <v>91</v>
      </c>
      <c r="P16" s="57">
        <f>N16-O16</f>
        <v>-63</v>
      </c>
      <c r="Q16" s="58">
        <v>14</v>
      </c>
      <c r="R16" s="59">
        <v>113</v>
      </c>
      <c r="S16" s="60">
        <f>Q16-R16</f>
        <v>-99</v>
      </c>
    </row>
    <row r="17" spans="1:19" x14ac:dyDescent="0.25">
      <c r="A17" s="46"/>
      <c r="B17" s="51"/>
      <c r="C17" s="51"/>
      <c r="D17" s="51"/>
      <c r="E17" s="52"/>
      <c r="F17" s="53"/>
      <c r="G17" s="54"/>
      <c r="H17" s="52"/>
      <c r="I17" s="53"/>
      <c r="J17" s="54"/>
      <c r="K17" s="52"/>
      <c r="L17" s="53"/>
      <c r="M17" s="54"/>
      <c r="N17" s="52"/>
      <c r="O17" s="53"/>
      <c r="P17" s="57"/>
      <c r="Q17" s="61"/>
      <c r="R17" s="62"/>
      <c r="S17" s="60"/>
    </row>
    <row r="18" spans="1:19" ht="89.25" x14ac:dyDescent="0.25">
      <c r="A18" s="46" t="s">
        <v>163</v>
      </c>
      <c r="B18" s="51">
        <v>149</v>
      </c>
      <c r="C18" s="51">
        <v>87</v>
      </c>
      <c r="D18" s="51">
        <f>B18-C18</f>
        <v>62</v>
      </c>
      <c r="E18" s="52">
        <v>119</v>
      </c>
      <c r="F18" s="53">
        <v>119</v>
      </c>
      <c r="G18" s="54">
        <f>E18-F18</f>
        <v>0</v>
      </c>
      <c r="H18" s="52">
        <v>118</v>
      </c>
      <c r="I18" s="53">
        <v>99</v>
      </c>
      <c r="J18" s="54">
        <f>H18-I18</f>
        <v>19</v>
      </c>
      <c r="K18" s="55">
        <v>94</v>
      </c>
      <c r="L18" s="56">
        <v>100</v>
      </c>
      <c r="M18" s="57">
        <f>K18-L18</f>
        <v>-6</v>
      </c>
      <c r="N18" s="55">
        <v>109</v>
      </c>
      <c r="O18" s="56">
        <v>97</v>
      </c>
      <c r="P18" s="57">
        <f>N18-O18</f>
        <v>12</v>
      </c>
      <c r="Q18" s="58">
        <v>130</v>
      </c>
      <c r="R18" s="59">
        <v>100</v>
      </c>
      <c r="S18" s="60">
        <f>Q18-R18</f>
        <v>30</v>
      </c>
    </row>
    <row r="19" spans="1:19" x14ac:dyDescent="0.25">
      <c r="A19" s="46"/>
      <c r="B19" s="51"/>
      <c r="C19" s="51"/>
      <c r="D19" s="51"/>
      <c r="E19" s="65"/>
      <c r="F19" s="66"/>
      <c r="G19" s="54"/>
      <c r="H19" s="65"/>
      <c r="I19" s="66"/>
      <c r="J19" s="54"/>
      <c r="K19" s="65"/>
      <c r="L19" s="66"/>
      <c r="M19" s="54"/>
      <c r="N19" s="65"/>
      <c r="O19" s="66"/>
      <c r="P19" s="57"/>
      <c r="Q19" s="67"/>
      <c r="R19" s="68"/>
      <c r="S19" s="60"/>
    </row>
    <row r="20" spans="1:19" ht="51" x14ac:dyDescent="0.25">
      <c r="A20" s="46" t="s">
        <v>164</v>
      </c>
      <c r="B20" s="51">
        <v>189</v>
      </c>
      <c r="C20" s="51">
        <v>131</v>
      </c>
      <c r="D20" s="51">
        <f>B20-C20</f>
        <v>58</v>
      </c>
      <c r="E20" s="52">
        <v>812</v>
      </c>
      <c r="F20" s="53">
        <v>961</v>
      </c>
      <c r="G20" s="54">
        <f>E20-F20</f>
        <v>-149</v>
      </c>
      <c r="H20" s="52">
        <v>774</v>
      </c>
      <c r="I20" s="53">
        <v>842</v>
      </c>
      <c r="J20" s="54">
        <f>H20-I20</f>
        <v>-68</v>
      </c>
      <c r="K20" s="65">
        <v>709</v>
      </c>
      <c r="L20" s="66">
        <v>898</v>
      </c>
      <c r="M20" s="69">
        <v>-189</v>
      </c>
      <c r="N20" s="65">
        <v>744</v>
      </c>
      <c r="O20" s="66">
        <v>907</v>
      </c>
      <c r="P20" s="57">
        <f>N20-O20</f>
        <v>-163</v>
      </c>
      <c r="Q20" s="67">
        <v>764</v>
      </c>
      <c r="R20" s="68">
        <v>915</v>
      </c>
      <c r="S20" s="60">
        <f>Q20-R20</f>
        <v>-151</v>
      </c>
    </row>
    <row r="21" spans="1:19" x14ac:dyDescent="0.25">
      <c r="A21" s="46"/>
      <c r="B21" s="51"/>
      <c r="C21" s="51"/>
      <c r="D21" s="51"/>
      <c r="E21" s="65"/>
      <c r="F21" s="66"/>
      <c r="G21" s="54"/>
      <c r="H21" s="65"/>
      <c r="I21" s="66"/>
      <c r="J21" s="54"/>
      <c r="K21" s="65"/>
      <c r="L21" s="66"/>
      <c r="M21" s="54"/>
      <c r="N21" s="65"/>
      <c r="O21" s="66"/>
      <c r="P21" s="57"/>
      <c r="Q21" s="67"/>
      <c r="R21" s="68"/>
      <c r="S21" s="60"/>
    </row>
    <row r="22" spans="1:19" x14ac:dyDescent="0.25">
      <c r="A22" s="46" t="s">
        <v>165</v>
      </c>
      <c r="B22" s="51">
        <f>B24-SUM(B7:B20)</f>
        <v>2871</v>
      </c>
      <c r="C22" s="51">
        <f>C24-SUM(C7:C20)</f>
        <v>2090</v>
      </c>
      <c r="D22" s="51">
        <f>B22-C22</f>
        <v>781</v>
      </c>
      <c r="E22" s="52">
        <f>E24-SUM(E7:E20)</f>
        <v>1298</v>
      </c>
      <c r="F22" s="53">
        <f>F24-SUM(F7:F20)</f>
        <v>203</v>
      </c>
      <c r="G22" s="54">
        <f>E22-F22</f>
        <v>1095</v>
      </c>
      <c r="H22" s="52">
        <f>H24-SUM(H7:H20)</f>
        <v>1373</v>
      </c>
      <c r="I22" s="53">
        <f>I24-SUM(I7:I20)</f>
        <v>183</v>
      </c>
      <c r="J22" s="54">
        <f>H22-I22</f>
        <v>1190</v>
      </c>
      <c r="K22" s="70">
        <v>1336</v>
      </c>
      <c r="L22" s="71">
        <v>161</v>
      </c>
      <c r="M22" s="72">
        <v>1175</v>
      </c>
      <c r="N22" s="70">
        <f>N24-2865</f>
        <v>1368</v>
      </c>
      <c r="O22" s="71">
        <f>4265-4105</f>
        <v>160</v>
      </c>
      <c r="P22" s="57">
        <f>N22-O22</f>
        <v>1208</v>
      </c>
      <c r="Q22" s="73">
        <f>Q24-U24</f>
        <v>4190</v>
      </c>
      <c r="R22" s="74">
        <f>R24-V24</f>
        <v>4273</v>
      </c>
      <c r="S22" s="60">
        <f>Q22-R22</f>
        <v>-83</v>
      </c>
    </row>
    <row r="23" spans="1:19" x14ac:dyDescent="0.25">
      <c r="A23" s="46"/>
      <c r="B23" s="51"/>
      <c r="C23" s="51"/>
      <c r="D23" s="51"/>
      <c r="E23" s="75"/>
      <c r="F23" s="76"/>
      <c r="G23" s="77"/>
      <c r="H23" s="75"/>
      <c r="I23" s="76"/>
      <c r="J23" s="77"/>
      <c r="K23" s="75"/>
      <c r="L23" s="76"/>
      <c r="M23" s="77"/>
      <c r="N23" s="78"/>
      <c r="O23" s="79"/>
      <c r="P23" s="80"/>
      <c r="Q23" s="78"/>
      <c r="R23" s="79"/>
      <c r="S23" s="80"/>
    </row>
    <row r="24" spans="1:19" x14ac:dyDescent="0.25">
      <c r="A24" s="41" t="s">
        <v>28</v>
      </c>
      <c r="B24" s="81">
        <v>5622</v>
      </c>
      <c r="C24" s="81">
        <v>4854</v>
      </c>
      <c r="D24" s="81">
        <f>B24-C24</f>
        <v>768</v>
      </c>
      <c r="E24" s="82">
        <v>4580</v>
      </c>
      <c r="F24" s="81">
        <v>4664</v>
      </c>
      <c r="G24" s="83">
        <f>E24-F24</f>
        <v>-84</v>
      </c>
      <c r="H24" s="84">
        <v>4578</v>
      </c>
      <c r="I24" s="85">
        <v>4430</v>
      </c>
      <c r="J24" s="83">
        <f>H24-I24</f>
        <v>148</v>
      </c>
      <c r="K24" s="84">
        <v>4272</v>
      </c>
      <c r="L24" s="85">
        <v>4474</v>
      </c>
      <c r="M24" s="86">
        <f>K24-L24</f>
        <v>-202</v>
      </c>
      <c r="N24" s="84">
        <v>4233</v>
      </c>
      <c r="O24" s="85">
        <v>4265</v>
      </c>
      <c r="P24" s="86">
        <f>N24-O24</f>
        <v>-32</v>
      </c>
      <c r="Q24" s="87">
        <v>4190</v>
      </c>
      <c r="R24" s="88">
        <v>4273</v>
      </c>
      <c r="S24" s="86">
        <f>Q24-R24</f>
        <v>-83</v>
      </c>
    </row>
    <row r="25" spans="1:19" x14ac:dyDescent="0.2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x14ac:dyDescent="0.25">
      <c r="A26" s="169" t="s">
        <v>152</v>
      </c>
      <c r="B26" s="169"/>
      <c r="C26" s="169"/>
      <c r="D26" s="169"/>
      <c r="E26" s="169"/>
      <c r="F26" s="169"/>
      <c r="G26" s="169"/>
      <c r="H26" s="169"/>
      <c r="I26" s="169"/>
      <c r="J26" s="91"/>
      <c r="K26" s="90"/>
      <c r="L26" s="90"/>
      <c r="M26" s="90"/>
      <c r="N26" s="90"/>
      <c r="O26" s="90"/>
      <c r="P26" s="90"/>
      <c r="Q26" s="90"/>
      <c r="R26" s="90"/>
      <c r="S26" s="90"/>
    </row>
    <row r="27" spans="1:19" ht="24" customHeight="1" x14ac:dyDescent="0.25">
      <c r="A27" s="184" t="s">
        <v>166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</row>
  </sheetData>
  <mergeCells count="19">
    <mergeCell ref="A26:I26"/>
    <mergeCell ref="A27:S27"/>
    <mergeCell ref="M9:M10"/>
    <mergeCell ref="N9:N10"/>
    <mergeCell ref="O9:O10"/>
    <mergeCell ref="P9:P10"/>
    <mergeCell ref="Q9:Q10"/>
    <mergeCell ref="R9:R10"/>
    <mergeCell ref="A1:S1"/>
    <mergeCell ref="A9:A10"/>
    <mergeCell ref="E9:E10"/>
    <mergeCell ref="F9:F10"/>
    <mergeCell ref="G9:G10"/>
    <mergeCell ref="H9:H10"/>
    <mergeCell ref="I9:I10"/>
    <mergeCell ref="J9:J10"/>
    <mergeCell ref="K9:K10"/>
    <mergeCell ref="L9:L10"/>
    <mergeCell ref="S9:S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8CCA-09A3-46AF-B081-6BD029C158FA}">
  <dimension ref="A1:F28"/>
  <sheetViews>
    <sheetView workbookViewId="0">
      <selection sqref="A1:F1"/>
    </sheetView>
  </sheetViews>
  <sheetFormatPr defaultRowHeight="15" x14ac:dyDescent="0.25"/>
  <sheetData>
    <row r="1" spans="1:6" ht="15.75" x14ac:dyDescent="0.25">
      <c r="A1" s="188" t="s">
        <v>178</v>
      </c>
      <c r="B1" s="189"/>
      <c r="C1" s="189"/>
      <c r="D1" s="189"/>
      <c r="E1" s="189"/>
      <c r="F1" s="190"/>
    </row>
    <row r="2" spans="1:6" x14ac:dyDescent="0.25">
      <c r="A2" s="191" t="s">
        <v>168</v>
      </c>
      <c r="B2" s="93"/>
      <c r="C2" s="94"/>
      <c r="D2" s="93"/>
      <c r="E2" s="94"/>
      <c r="F2" s="95"/>
    </row>
    <row r="3" spans="1:6" x14ac:dyDescent="0.25">
      <c r="A3" s="177"/>
      <c r="B3" s="96" t="s">
        <v>169</v>
      </c>
      <c r="C3" s="97" t="s">
        <v>169</v>
      </c>
      <c r="D3" s="96" t="s">
        <v>170</v>
      </c>
      <c r="E3" s="97" t="s">
        <v>171</v>
      </c>
      <c r="F3" s="98" t="s">
        <v>28</v>
      </c>
    </row>
    <row r="4" spans="1:6" x14ac:dyDescent="0.25">
      <c r="A4" s="177"/>
      <c r="B4" s="96" t="s">
        <v>172</v>
      </c>
      <c r="C4" s="97" t="s">
        <v>173</v>
      </c>
      <c r="D4" s="96" t="s">
        <v>174</v>
      </c>
      <c r="E4" s="97" t="s">
        <v>175</v>
      </c>
      <c r="F4" s="98" t="s">
        <v>176</v>
      </c>
    </row>
    <row r="5" spans="1:6" x14ac:dyDescent="0.25">
      <c r="A5" s="192"/>
      <c r="B5" s="99"/>
      <c r="C5" s="4"/>
      <c r="D5" s="100"/>
      <c r="E5" s="4"/>
      <c r="F5" s="101"/>
    </row>
    <row r="6" spans="1:6" x14ac:dyDescent="0.25">
      <c r="A6" s="102" t="s">
        <v>8</v>
      </c>
      <c r="B6" s="103">
        <v>213</v>
      </c>
      <c r="C6" s="104">
        <v>1386</v>
      </c>
      <c r="D6" s="103">
        <v>6753</v>
      </c>
      <c r="E6" s="104">
        <v>68</v>
      </c>
      <c r="F6" s="105">
        <v>8420</v>
      </c>
    </row>
    <row r="7" spans="1:6" x14ac:dyDescent="0.25">
      <c r="A7" s="102" t="s">
        <v>9</v>
      </c>
      <c r="B7" s="103">
        <v>68</v>
      </c>
      <c r="C7" s="104">
        <v>19</v>
      </c>
      <c r="D7" s="103">
        <v>9</v>
      </c>
      <c r="E7" s="104">
        <v>4</v>
      </c>
      <c r="F7" s="105">
        <v>100</v>
      </c>
    </row>
    <row r="8" spans="1:6" x14ac:dyDescent="0.25">
      <c r="A8" s="102" t="s">
        <v>10</v>
      </c>
      <c r="B8" s="103">
        <v>6601</v>
      </c>
      <c r="C8" s="104">
        <v>2927</v>
      </c>
      <c r="D8" s="103">
        <v>3898</v>
      </c>
      <c r="E8" s="104">
        <v>115</v>
      </c>
      <c r="F8" s="105">
        <v>13541</v>
      </c>
    </row>
    <row r="9" spans="1:6" x14ac:dyDescent="0.25">
      <c r="A9" s="102" t="s">
        <v>11</v>
      </c>
      <c r="B9" s="103">
        <v>120</v>
      </c>
      <c r="C9" s="104">
        <v>15</v>
      </c>
      <c r="D9" s="103">
        <v>34</v>
      </c>
      <c r="E9" s="104">
        <v>3</v>
      </c>
      <c r="F9" s="105">
        <v>172</v>
      </c>
    </row>
    <row r="10" spans="1:6" x14ac:dyDescent="0.25">
      <c r="A10" s="102" t="s">
        <v>12</v>
      </c>
      <c r="B10" s="103">
        <v>97</v>
      </c>
      <c r="C10" s="104">
        <v>18</v>
      </c>
      <c r="D10" s="103">
        <v>19</v>
      </c>
      <c r="E10" s="104">
        <v>10</v>
      </c>
      <c r="F10" s="105">
        <v>144</v>
      </c>
    </row>
    <row r="11" spans="1:6" x14ac:dyDescent="0.25">
      <c r="A11" s="102" t="s">
        <v>13</v>
      </c>
      <c r="B11" s="103">
        <v>2508</v>
      </c>
      <c r="C11" s="104">
        <v>1489</v>
      </c>
      <c r="D11" s="103">
        <v>7180</v>
      </c>
      <c r="E11" s="104">
        <v>125</v>
      </c>
      <c r="F11" s="105">
        <v>11302</v>
      </c>
    </row>
    <row r="12" spans="1:6" x14ac:dyDescent="0.25">
      <c r="A12" s="102" t="s">
        <v>14</v>
      </c>
      <c r="B12" s="103">
        <v>4562</v>
      </c>
      <c r="C12" s="104">
        <v>3359</v>
      </c>
      <c r="D12" s="103">
        <v>10460</v>
      </c>
      <c r="E12" s="104">
        <v>67</v>
      </c>
      <c r="F12" s="105">
        <v>18448</v>
      </c>
    </row>
    <row r="13" spans="1:6" x14ac:dyDescent="0.25">
      <c r="A13" s="102" t="s">
        <v>15</v>
      </c>
      <c r="B13" s="103">
        <v>508</v>
      </c>
      <c r="C13" s="104">
        <v>308</v>
      </c>
      <c r="D13" s="103">
        <v>1063</v>
      </c>
      <c r="E13" s="104">
        <v>110</v>
      </c>
      <c r="F13" s="105">
        <v>1989</v>
      </c>
    </row>
    <row r="14" spans="1:6" x14ac:dyDescent="0.25">
      <c r="A14" s="102" t="s">
        <v>16</v>
      </c>
      <c r="B14" s="103">
        <v>885</v>
      </c>
      <c r="C14" s="104">
        <v>1877</v>
      </c>
      <c r="D14" s="103">
        <v>2254</v>
      </c>
      <c r="E14" s="104">
        <v>55</v>
      </c>
      <c r="F14" s="105">
        <v>5071</v>
      </c>
    </row>
    <row r="15" spans="1:6" x14ac:dyDescent="0.25">
      <c r="A15" s="102" t="s">
        <v>17</v>
      </c>
      <c r="B15" s="103">
        <v>915</v>
      </c>
      <c r="C15" s="104">
        <v>343</v>
      </c>
      <c r="D15" s="103">
        <v>595</v>
      </c>
      <c r="E15" s="104">
        <v>50</v>
      </c>
      <c r="F15" s="105">
        <v>1903</v>
      </c>
    </row>
    <row r="16" spans="1:6" x14ac:dyDescent="0.25">
      <c r="A16" s="102" t="s">
        <v>18</v>
      </c>
      <c r="B16" s="103">
        <v>524</v>
      </c>
      <c r="C16" s="104">
        <v>233</v>
      </c>
      <c r="D16" s="103">
        <v>1160</v>
      </c>
      <c r="E16" s="104">
        <v>10</v>
      </c>
      <c r="F16" s="105">
        <v>1927</v>
      </c>
    </row>
    <row r="17" spans="1:6" x14ac:dyDescent="0.25">
      <c r="A17" s="102" t="s">
        <v>19</v>
      </c>
      <c r="B17" s="103">
        <v>3332</v>
      </c>
      <c r="C17" s="104">
        <v>2185</v>
      </c>
      <c r="D17" s="103">
        <v>541</v>
      </c>
      <c r="E17" s="104">
        <v>37</v>
      </c>
      <c r="F17" s="105">
        <v>6095</v>
      </c>
    </row>
    <row r="18" spans="1:6" x14ac:dyDescent="0.25">
      <c r="A18" s="102" t="s">
        <v>20</v>
      </c>
      <c r="B18" s="103">
        <v>1501</v>
      </c>
      <c r="C18" s="104">
        <v>456</v>
      </c>
      <c r="D18" s="103">
        <v>1191</v>
      </c>
      <c r="E18" s="104">
        <v>116</v>
      </c>
      <c r="F18" s="105">
        <v>3264</v>
      </c>
    </row>
    <row r="19" spans="1:6" x14ac:dyDescent="0.25">
      <c r="A19" s="102" t="s">
        <v>21</v>
      </c>
      <c r="B19" s="103">
        <v>553</v>
      </c>
      <c r="C19" s="104">
        <v>292</v>
      </c>
      <c r="D19" s="103">
        <v>1142</v>
      </c>
      <c r="E19" s="104">
        <v>110</v>
      </c>
      <c r="F19" s="105">
        <v>2097</v>
      </c>
    </row>
    <row r="20" spans="1:6" x14ac:dyDescent="0.25">
      <c r="A20" s="102" t="s">
        <v>22</v>
      </c>
      <c r="B20" s="103" t="s">
        <v>177</v>
      </c>
      <c r="C20" s="104" t="s">
        <v>177</v>
      </c>
      <c r="D20" s="103" t="s">
        <v>177</v>
      </c>
      <c r="E20" s="104">
        <v>2</v>
      </c>
      <c r="F20" s="105">
        <v>2</v>
      </c>
    </row>
    <row r="21" spans="1:6" x14ac:dyDescent="0.25">
      <c r="A21" s="102" t="s">
        <v>23</v>
      </c>
      <c r="B21" s="103">
        <v>82</v>
      </c>
      <c r="C21" s="104">
        <v>69</v>
      </c>
      <c r="D21" s="103">
        <v>77</v>
      </c>
      <c r="E21" s="104">
        <v>79</v>
      </c>
      <c r="F21" s="105">
        <v>307</v>
      </c>
    </row>
    <row r="22" spans="1:6" x14ac:dyDescent="0.25">
      <c r="A22" s="102" t="s">
        <v>24</v>
      </c>
      <c r="B22" s="103">
        <v>192</v>
      </c>
      <c r="C22" s="104">
        <v>69</v>
      </c>
      <c r="D22" s="103">
        <v>45</v>
      </c>
      <c r="E22" s="104">
        <v>129</v>
      </c>
      <c r="F22" s="105">
        <v>435</v>
      </c>
    </row>
    <row r="23" spans="1:6" x14ac:dyDescent="0.25">
      <c r="A23" s="102" t="s">
        <v>25</v>
      </c>
      <c r="B23" s="103">
        <v>340</v>
      </c>
      <c r="C23" s="104">
        <v>85</v>
      </c>
      <c r="D23" s="103">
        <v>209</v>
      </c>
      <c r="E23" s="104">
        <v>145</v>
      </c>
      <c r="F23" s="105">
        <v>779</v>
      </c>
    </row>
    <row r="24" spans="1:6" x14ac:dyDescent="0.25">
      <c r="A24" s="102" t="s">
        <v>26</v>
      </c>
      <c r="B24" s="103">
        <v>200</v>
      </c>
      <c r="C24" s="104">
        <v>522</v>
      </c>
      <c r="D24" s="103">
        <v>2728</v>
      </c>
      <c r="E24" s="104">
        <v>25</v>
      </c>
      <c r="F24" s="105">
        <v>3475</v>
      </c>
    </row>
    <row r="25" spans="1:6" x14ac:dyDescent="0.25">
      <c r="A25" s="102" t="s">
        <v>27</v>
      </c>
      <c r="B25" s="103">
        <v>2393</v>
      </c>
      <c r="C25" s="104">
        <v>856</v>
      </c>
      <c r="D25" s="103">
        <v>299</v>
      </c>
      <c r="E25" s="104">
        <v>131</v>
      </c>
      <c r="F25" s="105">
        <v>3679</v>
      </c>
    </row>
    <row r="26" spans="1:6" x14ac:dyDescent="0.25">
      <c r="A26" s="106" t="s">
        <v>28</v>
      </c>
      <c r="B26" s="92">
        <v>25594</v>
      </c>
      <c r="C26" s="107">
        <v>16508</v>
      </c>
      <c r="D26" s="92">
        <v>39657</v>
      </c>
      <c r="E26" s="107">
        <v>1391</v>
      </c>
      <c r="F26" s="108">
        <v>83150</v>
      </c>
    </row>
    <row r="27" spans="1:6" x14ac:dyDescent="0.25">
      <c r="A27" s="90"/>
      <c r="B27" s="90"/>
      <c r="C27" s="90"/>
      <c r="D27" s="109"/>
      <c r="E27" s="90"/>
      <c r="F27" s="90"/>
    </row>
    <row r="28" spans="1:6" x14ac:dyDescent="0.25">
      <c r="A28" s="169" t="s">
        <v>152</v>
      </c>
      <c r="B28" s="169"/>
      <c r="C28" s="90"/>
      <c r="D28" s="109"/>
      <c r="E28" s="90"/>
      <c r="F28" s="90"/>
    </row>
  </sheetData>
  <mergeCells count="3">
    <mergeCell ref="A1:F1"/>
    <mergeCell ref="A2:A5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728B-AB00-4428-BF34-0866F4AABFBA}">
  <dimension ref="A1:F36"/>
  <sheetViews>
    <sheetView workbookViewId="0">
      <selection activeCell="L31" sqref="L31"/>
    </sheetView>
  </sheetViews>
  <sheetFormatPr defaultRowHeight="15" x14ac:dyDescent="0.25"/>
  <cols>
    <col min="6" max="6" width="11.28515625" customWidth="1"/>
  </cols>
  <sheetData>
    <row r="1" spans="1:6" ht="15.75" x14ac:dyDescent="0.25">
      <c r="A1" s="193" t="s">
        <v>197</v>
      </c>
      <c r="B1" s="194"/>
      <c r="C1" s="194"/>
      <c r="D1" s="194"/>
      <c r="E1" s="194"/>
      <c r="F1" s="195"/>
    </row>
    <row r="2" spans="1:6" ht="15.75" x14ac:dyDescent="0.25">
      <c r="A2" s="112"/>
      <c r="B2" s="113"/>
      <c r="C2" s="113"/>
      <c r="D2" s="113"/>
      <c r="E2" s="113"/>
      <c r="F2" s="114"/>
    </row>
    <row r="3" spans="1:6" ht="15.75" x14ac:dyDescent="0.25">
      <c r="A3" s="115"/>
      <c r="B3" s="116"/>
      <c r="C3" s="116"/>
      <c r="D3" s="116"/>
      <c r="E3" s="116"/>
      <c r="F3" s="114"/>
    </row>
    <row r="4" spans="1:6" x14ac:dyDescent="0.25">
      <c r="A4" s="117"/>
      <c r="B4" s="118"/>
      <c r="C4" s="118"/>
      <c r="D4" s="118"/>
      <c r="E4" s="118"/>
      <c r="F4" s="119"/>
    </row>
    <row r="5" spans="1:6" x14ac:dyDescent="0.25">
      <c r="A5" s="196" t="s">
        <v>179</v>
      </c>
      <c r="B5" s="198" t="s">
        <v>180</v>
      </c>
      <c r="C5" s="198" t="s">
        <v>181</v>
      </c>
      <c r="D5" s="198" t="s">
        <v>182</v>
      </c>
      <c r="E5" s="198" t="s">
        <v>171</v>
      </c>
      <c r="F5" s="200" t="s">
        <v>28</v>
      </c>
    </row>
    <row r="6" spans="1:6" x14ac:dyDescent="0.25">
      <c r="A6" s="197"/>
      <c r="B6" s="199"/>
      <c r="C6" s="199"/>
      <c r="D6" s="199"/>
      <c r="E6" s="199"/>
      <c r="F6" s="201"/>
    </row>
    <row r="7" spans="1:6" x14ac:dyDescent="0.25">
      <c r="A7" s="120"/>
      <c r="B7" s="121"/>
      <c r="C7" s="121"/>
      <c r="D7" s="121"/>
      <c r="E7" s="121"/>
      <c r="F7" s="122"/>
    </row>
    <row r="8" spans="1:6" x14ac:dyDescent="0.25">
      <c r="A8" s="123">
        <v>2005</v>
      </c>
      <c r="B8" s="124">
        <v>19031</v>
      </c>
      <c r="C8" s="124">
        <v>19301</v>
      </c>
      <c r="D8" s="125">
        <v>45694</v>
      </c>
      <c r="E8" s="124">
        <v>1267</v>
      </c>
      <c r="F8" s="126">
        <v>85293</v>
      </c>
    </row>
    <row r="9" spans="1:6" x14ac:dyDescent="0.25">
      <c r="A9" s="120"/>
      <c r="B9" s="127"/>
      <c r="C9" s="127"/>
      <c r="D9" s="127"/>
      <c r="E9" s="127"/>
      <c r="F9" s="128"/>
    </row>
    <row r="10" spans="1:6" x14ac:dyDescent="0.25">
      <c r="A10" s="123">
        <v>2006</v>
      </c>
      <c r="B10" s="124">
        <v>19961</v>
      </c>
      <c r="C10" s="124">
        <v>19390</v>
      </c>
      <c r="D10" s="125">
        <v>45384</v>
      </c>
      <c r="E10" s="124">
        <v>1302</v>
      </c>
      <c r="F10" s="126">
        <v>86037</v>
      </c>
    </row>
    <row r="11" spans="1:6" x14ac:dyDescent="0.25">
      <c r="A11" s="120"/>
      <c r="B11" s="127"/>
      <c r="C11" s="127"/>
      <c r="D11" s="127"/>
      <c r="E11" s="127"/>
      <c r="F11" s="128"/>
    </row>
    <row r="12" spans="1:6" x14ac:dyDescent="0.25">
      <c r="A12" s="123">
        <v>2007</v>
      </c>
      <c r="B12" s="124">
        <v>20644</v>
      </c>
      <c r="C12" s="124">
        <v>19024</v>
      </c>
      <c r="D12" s="125">
        <v>44732</v>
      </c>
      <c r="E12" s="124">
        <v>1325</v>
      </c>
      <c r="F12" s="126">
        <v>85725</v>
      </c>
    </row>
    <row r="13" spans="1:6" x14ac:dyDescent="0.25">
      <c r="A13" s="120"/>
      <c r="B13" s="127"/>
      <c r="C13" s="127"/>
      <c r="D13" s="127"/>
      <c r="E13" s="127"/>
      <c r="F13" s="128"/>
    </row>
    <row r="14" spans="1:6" x14ac:dyDescent="0.25">
      <c r="A14" s="123">
        <v>2008</v>
      </c>
      <c r="B14" s="124">
        <v>21184</v>
      </c>
      <c r="C14" s="124">
        <v>18619</v>
      </c>
      <c r="D14" s="125">
        <v>44129</v>
      </c>
      <c r="E14" s="124">
        <v>1349</v>
      </c>
      <c r="F14" s="126">
        <v>85281</v>
      </c>
    </row>
    <row r="15" spans="1:6" x14ac:dyDescent="0.25">
      <c r="A15" s="120"/>
      <c r="B15" s="127"/>
      <c r="C15" s="127"/>
      <c r="D15" s="127"/>
      <c r="E15" s="127"/>
      <c r="F15" s="128"/>
    </row>
    <row r="16" spans="1:6" x14ac:dyDescent="0.25">
      <c r="A16" s="123">
        <v>2009</v>
      </c>
      <c r="B16" s="124">
        <v>21691</v>
      </c>
      <c r="C16" s="124">
        <v>18393</v>
      </c>
      <c r="D16" s="125">
        <v>43703</v>
      </c>
      <c r="E16" s="124">
        <v>1357</v>
      </c>
      <c r="F16" s="126">
        <v>85144</v>
      </c>
    </row>
    <row r="17" spans="1:6" x14ac:dyDescent="0.25">
      <c r="A17" s="120"/>
      <c r="B17" s="127"/>
      <c r="C17" s="127"/>
      <c r="D17" s="127"/>
      <c r="E17" s="127"/>
      <c r="F17" s="128"/>
    </row>
    <row r="18" spans="1:6" x14ac:dyDescent="0.25">
      <c r="A18" s="123">
        <v>2010</v>
      </c>
      <c r="B18" s="124">
        <v>22184</v>
      </c>
      <c r="C18" s="124">
        <v>18396</v>
      </c>
      <c r="D18" s="125">
        <v>44003</v>
      </c>
      <c r="E18" s="124">
        <v>1360</v>
      </c>
      <c r="F18" s="126">
        <v>85943</v>
      </c>
    </row>
    <row r="19" spans="1:6" x14ac:dyDescent="0.25">
      <c r="A19" s="120"/>
      <c r="B19" s="127"/>
      <c r="C19" s="127"/>
      <c r="D19" s="127"/>
      <c r="E19" s="127"/>
      <c r="F19" s="128"/>
    </row>
    <row r="20" spans="1:6" x14ac:dyDescent="0.25">
      <c r="A20" s="123">
        <v>2011</v>
      </c>
      <c r="B20" s="124">
        <v>22611</v>
      </c>
      <c r="C20" s="124">
        <v>18369</v>
      </c>
      <c r="D20" s="125">
        <v>44123</v>
      </c>
      <c r="E20" s="124">
        <v>1374</v>
      </c>
      <c r="F20" s="126">
        <v>86477</v>
      </c>
    </row>
    <row r="21" spans="1:6" x14ac:dyDescent="0.25">
      <c r="A21" s="120"/>
      <c r="B21" s="127"/>
      <c r="C21" s="127"/>
      <c r="D21" s="127"/>
      <c r="E21" s="127"/>
      <c r="F21" s="128"/>
    </row>
    <row r="22" spans="1:6" x14ac:dyDescent="0.25">
      <c r="A22" s="123">
        <v>2012</v>
      </c>
      <c r="B22" s="124">
        <v>22730</v>
      </c>
      <c r="C22" s="124">
        <v>18036</v>
      </c>
      <c r="D22" s="125">
        <v>42565</v>
      </c>
      <c r="E22" s="124">
        <v>1313</v>
      </c>
      <c r="F22" s="126">
        <v>84644</v>
      </c>
    </row>
    <row r="23" spans="1:6" x14ac:dyDescent="0.25">
      <c r="A23" s="120"/>
      <c r="B23" s="127"/>
      <c r="C23" s="127"/>
      <c r="D23" s="127"/>
      <c r="E23" s="127"/>
      <c r="F23" s="128"/>
    </row>
    <row r="24" spans="1:6" x14ac:dyDescent="0.25">
      <c r="A24" s="123">
        <v>2013</v>
      </c>
      <c r="B24" s="124">
        <v>22931</v>
      </c>
      <c r="C24" s="124">
        <v>17677</v>
      </c>
      <c r="D24" s="125">
        <v>41509</v>
      </c>
      <c r="E24" s="124">
        <v>1356</v>
      </c>
      <c r="F24" s="126">
        <v>83473</v>
      </c>
    </row>
    <row r="25" spans="1:6" x14ac:dyDescent="0.25">
      <c r="A25" s="120"/>
      <c r="B25" s="127"/>
      <c r="C25" s="127"/>
      <c r="D25" s="127"/>
      <c r="E25" s="127"/>
      <c r="F25" s="128"/>
    </row>
    <row r="26" spans="1:6" ht="15.75" x14ac:dyDescent="0.25">
      <c r="A26" s="129">
        <v>2014</v>
      </c>
      <c r="B26" s="124">
        <v>23274</v>
      </c>
      <c r="C26" s="124">
        <v>17459</v>
      </c>
      <c r="D26" s="125">
        <v>41148</v>
      </c>
      <c r="E26" s="124">
        <v>1354</v>
      </c>
      <c r="F26" s="126">
        <v>83235</v>
      </c>
    </row>
    <row r="27" spans="1:6" x14ac:dyDescent="0.25">
      <c r="A27" s="120"/>
      <c r="B27" s="127"/>
      <c r="C27" s="127"/>
      <c r="D27" s="127"/>
      <c r="E27" s="127"/>
      <c r="F27" s="128"/>
    </row>
    <row r="28" spans="1:6" ht="15.75" x14ac:dyDescent="0.25">
      <c r="A28" s="129">
        <v>2015</v>
      </c>
      <c r="B28" s="124">
        <v>23836</v>
      </c>
      <c r="C28" s="124">
        <v>17247</v>
      </c>
      <c r="D28" s="125">
        <v>40955</v>
      </c>
      <c r="E28" s="124">
        <v>1376</v>
      </c>
      <c r="F28" s="126">
        <v>83414</v>
      </c>
    </row>
    <row r="29" spans="1:6" x14ac:dyDescent="0.25">
      <c r="A29" s="130"/>
      <c r="B29" s="127"/>
      <c r="C29" s="127"/>
      <c r="D29" s="127"/>
      <c r="E29" s="127"/>
      <c r="F29" s="128"/>
    </row>
    <row r="30" spans="1:6" ht="15.75" x14ac:dyDescent="0.25">
      <c r="A30" s="129">
        <v>2016</v>
      </c>
      <c r="B30" s="131">
        <v>24318</v>
      </c>
      <c r="C30" s="131">
        <v>16986</v>
      </c>
      <c r="D30" s="131">
        <v>40536</v>
      </c>
      <c r="E30" s="131">
        <v>1385</v>
      </c>
      <c r="F30" s="126">
        <v>83225</v>
      </c>
    </row>
    <row r="31" spans="1:6" ht="15.75" x14ac:dyDescent="0.25">
      <c r="A31" s="132"/>
      <c r="B31" s="127"/>
      <c r="C31" s="127"/>
      <c r="D31" s="127"/>
      <c r="E31" s="127"/>
      <c r="F31" s="128"/>
    </row>
    <row r="32" spans="1:6" ht="15.75" x14ac:dyDescent="0.25">
      <c r="A32" s="129">
        <v>2017</v>
      </c>
      <c r="B32" s="131">
        <v>24890</v>
      </c>
      <c r="C32" s="131">
        <v>16796</v>
      </c>
      <c r="D32" s="131">
        <v>40122</v>
      </c>
      <c r="E32" s="124">
        <v>1406</v>
      </c>
      <c r="F32" s="126">
        <v>83214</v>
      </c>
    </row>
    <row r="33" spans="1:6" ht="15.75" x14ac:dyDescent="0.25">
      <c r="A33" s="132"/>
      <c r="B33" s="127"/>
      <c r="C33" s="127"/>
      <c r="D33" s="127"/>
      <c r="E33" s="127"/>
      <c r="F33" s="128"/>
    </row>
    <row r="34" spans="1:6" ht="16.5" thickBot="1" x14ac:dyDescent="0.3">
      <c r="A34" s="133">
        <v>2018</v>
      </c>
      <c r="B34" s="134">
        <v>25594</v>
      </c>
      <c r="C34" s="134">
        <v>16508</v>
      </c>
      <c r="D34" s="134">
        <v>39657</v>
      </c>
      <c r="E34" s="135">
        <f>F34-B34-C34-D34</f>
        <v>1391</v>
      </c>
      <c r="F34" s="136">
        <v>83150</v>
      </c>
    </row>
    <row r="35" spans="1:6" x14ac:dyDescent="0.25">
      <c r="A35" s="137"/>
      <c r="B35" s="138"/>
      <c r="C35" s="138"/>
      <c r="D35" s="138"/>
      <c r="E35" s="138"/>
      <c r="F35" s="138"/>
    </row>
    <row r="36" spans="1:6" x14ac:dyDescent="0.25">
      <c r="A36" s="169" t="s">
        <v>152</v>
      </c>
      <c r="B36" s="169"/>
      <c r="C36" s="169"/>
      <c r="D36" s="169"/>
      <c r="E36" s="139"/>
      <c r="F36" s="139"/>
    </row>
  </sheetData>
  <mergeCells count="8">
    <mergeCell ref="A36:D36"/>
    <mergeCell ref="A1:F1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5A31-81EB-4E94-BD3B-348602B4F1EC}">
  <dimension ref="A1:L26"/>
  <sheetViews>
    <sheetView workbookViewId="0">
      <selection sqref="A1:L1"/>
    </sheetView>
  </sheetViews>
  <sheetFormatPr defaultRowHeight="15" x14ac:dyDescent="0.25"/>
  <cols>
    <col min="1" max="1" width="27.85546875" customWidth="1"/>
    <col min="11" max="11" width="15" customWidth="1"/>
  </cols>
  <sheetData>
    <row r="1" spans="1:12" ht="15.75" x14ac:dyDescent="0.25">
      <c r="A1" s="202" t="s">
        <v>198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ht="51" x14ac:dyDescent="0.25">
      <c r="A2" s="205" t="s">
        <v>183</v>
      </c>
      <c r="B2" s="110" t="s">
        <v>184</v>
      </c>
      <c r="C2" s="207" t="s">
        <v>185</v>
      </c>
      <c r="D2" s="208"/>
      <c r="E2" s="207" t="s">
        <v>186</v>
      </c>
      <c r="F2" s="208"/>
      <c r="G2" s="207" t="s">
        <v>187</v>
      </c>
      <c r="H2" s="208"/>
      <c r="I2" s="207" t="s">
        <v>188</v>
      </c>
      <c r="J2" s="208"/>
      <c r="K2" s="207" t="s">
        <v>189</v>
      </c>
      <c r="L2" s="209"/>
    </row>
    <row r="3" spans="1:12" x14ac:dyDescent="0.25">
      <c r="A3" s="206"/>
      <c r="B3" s="111" t="s">
        <v>190</v>
      </c>
      <c r="C3" s="43" t="s">
        <v>190</v>
      </c>
      <c r="D3" s="45" t="s">
        <v>191</v>
      </c>
      <c r="E3" s="43" t="s">
        <v>190</v>
      </c>
      <c r="F3" s="45" t="s">
        <v>191</v>
      </c>
      <c r="G3" s="43" t="s">
        <v>190</v>
      </c>
      <c r="H3" s="45" t="s">
        <v>191</v>
      </c>
      <c r="I3" s="43" t="s">
        <v>190</v>
      </c>
      <c r="J3" s="45" t="s">
        <v>191</v>
      </c>
      <c r="K3" s="43" t="s">
        <v>190</v>
      </c>
      <c r="L3" s="140" t="s">
        <v>191</v>
      </c>
    </row>
    <row r="4" spans="1:12" ht="25.5" customHeight="1" x14ac:dyDescent="0.25">
      <c r="A4" s="141" t="s">
        <v>8</v>
      </c>
      <c r="B4" s="142">
        <v>4587</v>
      </c>
      <c r="C4" s="143">
        <v>3768</v>
      </c>
      <c r="D4" s="144">
        <v>6136</v>
      </c>
      <c r="E4" s="143">
        <v>56</v>
      </c>
      <c r="F4" s="144">
        <v>1054</v>
      </c>
      <c r="G4" s="143">
        <v>9</v>
      </c>
      <c r="H4" s="144">
        <v>863</v>
      </c>
      <c r="I4" s="143">
        <v>0</v>
      </c>
      <c r="J4" s="144">
        <v>0</v>
      </c>
      <c r="K4" s="145">
        <v>8420</v>
      </c>
      <c r="L4" s="146">
        <v>8053</v>
      </c>
    </row>
    <row r="5" spans="1:12" ht="28.5" customHeight="1" x14ac:dyDescent="0.25">
      <c r="A5" s="141" t="s">
        <v>9</v>
      </c>
      <c r="B5" s="142">
        <v>34</v>
      </c>
      <c r="C5" s="143">
        <v>55</v>
      </c>
      <c r="D5" s="144">
        <v>139</v>
      </c>
      <c r="E5" s="143">
        <v>11</v>
      </c>
      <c r="F5" s="144">
        <v>275</v>
      </c>
      <c r="G5" s="143">
        <v>0</v>
      </c>
      <c r="H5" s="144">
        <v>0</v>
      </c>
      <c r="I5" s="143">
        <v>0</v>
      </c>
      <c r="J5" s="144">
        <v>0</v>
      </c>
      <c r="K5" s="145">
        <v>100</v>
      </c>
      <c r="L5" s="146">
        <v>414</v>
      </c>
    </row>
    <row r="6" spans="1:12" ht="21.75" customHeight="1" x14ac:dyDescent="0.25">
      <c r="A6" s="141" t="s">
        <v>10</v>
      </c>
      <c r="B6" s="142">
        <v>2079</v>
      </c>
      <c r="C6" s="143">
        <v>8383</v>
      </c>
      <c r="D6" s="144">
        <v>25448</v>
      </c>
      <c r="E6" s="143">
        <v>2576</v>
      </c>
      <c r="F6" s="144">
        <v>49979</v>
      </c>
      <c r="G6" s="143">
        <v>444</v>
      </c>
      <c r="H6" s="144">
        <v>41767</v>
      </c>
      <c r="I6" s="143">
        <v>59</v>
      </c>
      <c r="J6" s="144">
        <v>31192</v>
      </c>
      <c r="K6" s="145">
        <v>13541</v>
      </c>
      <c r="L6" s="146">
        <v>148386</v>
      </c>
    </row>
    <row r="7" spans="1:12" ht="34.5" customHeight="1" x14ac:dyDescent="0.25">
      <c r="A7" s="141" t="s">
        <v>11</v>
      </c>
      <c r="B7" s="142">
        <v>128</v>
      </c>
      <c r="C7" s="143">
        <v>36</v>
      </c>
      <c r="D7" s="144">
        <v>76</v>
      </c>
      <c r="E7" s="143">
        <v>6</v>
      </c>
      <c r="F7" s="144">
        <v>100</v>
      </c>
      <c r="G7" s="143">
        <v>2</v>
      </c>
      <c r="H7" s="144">
        <v>185</v>
      </c>
      <c r="I7" s="143">
        <v>0</v>
      </c>
      <c r="J7" s="144">
        <v>0</v>
      </c>
      <c r="K7" s="145">
        <v>172</v>
      </c>
      <c r="L7" s="146">
        <v>361</v>
      </c>
    </row>
    <row r="8" spans="1:12" ht="42" customHeight="1" x14ac:dyDescent="0.25">
      <c r="A8" s="141" t="s">
        <v>12</v>
      </c>
      <c r="B8" s="142">
        <v>19</v>
      </c>
      <c r="C8" s="143">
        <v>91</v>
      </c>
      <c r="D8" s="144">
        <v>324</v>
      </c>
      <c r="E8" s="143">
        <v>24</v>
      </c>
      <c r="F8" s="144">
        <v>519</v>
      </c>
      <c r="G8" s="143">
        <v>8</v>
      </c>
      <c r="H8" s="144">
        <v>838</v>
      </c>
      <c r="I8" s="143">
        <v>2</v>
      </c>
      <c r="J8" s="144">
        <v>1211</v>
      </c>
      <c r="K8" s="145">
        <v>144</v>
      </c>
      <c r="L8" s="146">
        <v>2892</v>
      </c>
    </row>
    <row r="9" spans="1:12" ht="26.25" customHeight="1" x14ac:dyDescent="0.25">
      <c r="A9" s="141" t="s">
        <v>13</v>
      </c>
      <c r="B9" s="142">
        <v>1701</v>
      </c>
      <c r="C9" s="143">
        <v>9271</v>
      </c>
      <c r="D9" s="144">
        <v>16369</v>
      </c>
      <c r="E9" s="143">
        <v>318</v>
      </c>
      <c r="F9" s="144">
        <v>5341</v>
      </c>
      <c r="G9" s="143">
        <v>11</v>
      </c>
      <c r="H9" s="144">
        <v>1113</v>
      </c>
      <c r="I9" s="143">
        <v>1</v>
      </c>
      <c r="J9" s="144">
        <v>602</v>
      </c>
      <c r="K9" s="145">
        <v>11302</v>
      </c>
      <c r="L9" s="146">
        <v>23425</v>
      </c>
    </row>
    <row r="10" spans="1:12" ht="39" customHeight="1" x14ac:dyDescent="0.25">
      <c r="A10" s="141" t="s">
        <v>192</v>
      </c>
      <c r="B10" s="142">
        <v>2628</v>
      </c>
      <c r="C10" s="143">
        <v>15159</v>
      </c>
      <c r="D10" s="144">
        <v>28828</v>
      </c>
      <c r="E10" s="143">
        <v>591</v>
      </c>
      <c r="F10" s="144">
        <v>10308</v>
      </c>
      <c r="G10" s="143">
        <v>65</v>
      </c>
      <c r="H10" s="144">
        <v>6240</v>
      </c>
      <c r="I10" s="143">
        <v>5</v>
      </c>
      <c r="J10" s="144">
        <v>6377</v>
      </c>
      <c r="K10" s="145">
        <v>18448</v>
      </c>
      <c r="L10" s="146">
        <v>51753</v>
      </c>
    </row>
    <row r="11" spans="1:12" ht="36.75" customHeight="1" x14ac:dyDescent="0.25">
      <c r="A11" s="141" t="s">
        <v>15</v>
      </c>
      <c r="B11" s="142">
        <v>187</v>
      </c>
      <c r="C11" s="143">
        <v>1585</v>
      </c>
      <c r="D11" s="144">
        <v>3526</v>
      </c>
      <c r="E11" s="143">
        <v>187</v>
      </c>
      <c r="F11" s="144">
        <v>3454</v>
      </c>
      <c r="G11" s="143">
        <v>25</v>
      </c>
      <c r="H11" s="144">
        <v>1924</v>
      </c>
      <c r="I11" s="143">
        <v>5</v>
      </c>
      <c r="J11" s="144">
        <v>2998</v>
      </c>
      <c r="K11" s="145">
        <v>1989</v>
      </c>
      <c r="L11" s="146">
        <v>11902</v>
      </c>
    </row>
    <row r="12" spans="1:12" ht="42" customHeight="1" x14ac:dyDescent="0.25">
      <c r="A12" s="141" t="s">
        <v>16</v>
      </c>
      <c r="B12" s="142">
        <v>463</v>
      </c>
      <c r="C12" s="143">
        <v>4012</v>
      </c>
      <c r="D12" s="144">
        <v>13149</v>
      </c>
      <c r="E12" s="143">
        <v>578</v>
      </c>
      <c r="F12" s="144">
        <v>8958</v>
      </c>
      <c r="G12" s="143">
        <v>16</v>
      </c>
      <c r="H12" s="144">
        <v>1312</v>
      </c>
      <c r="I12" s="143">
        <v>2</v>
      </c>
      <c r="J12" s="144">
        <v>7524</v>
      </c>
      <c r="K12" s="145">
        <v>5071</v>
      </c>
      <c r="L12" s="146">
        <v>30943</v>
      </c>
    </row>
    <row r="13" spans="1:12" ht="34.5" customHeight="1" x14ac:dyDescent="0.25">
      <c r="A13" s="141" t="s">
        <v>17</v>
      </c>
      <c r="B13" s="142">
        <v>538</v>
      </c>
      <c r="C13" s="143">
        <v>1256</v>
      </c>
      <c r="D13" s="144">
        <v>2758</v>
      </c>
      <c r="E13" s="143">
        <v>101</v>
      </c>
      <c r="F13" s="144">
        <v>1703</v>
      </c>
      <c r="G13" s="143">
        <v>6</v>
      </c>
      <c r="H13" s="144">
        <v>423</v>
      </c>
      <c r="I13" s="143">
        <v>2</v>
      </c>
      <c r="J13" s="144">
        <v>619</v>
      </c>
      <c r="K13" s="145">
        <v>1903</v>
      </c>
      <c r="L13" s="146">
        <v>5503</v>
      </c>
    </row>
    <row r="14" spans="1:12" ht="44.25" customHeight="1" x14ac:dyDescent="0.25">
      <c r="A14" s="141" t="s">
        <v>18</v>
      </c>
      <c r="B14" s="142">
        <v>516</v>
      </c>
      <c r="C14" s="143">
        <v>1379</v>
      </c>
      <c r="D14" s="144">
        <v>2214</v>
      </c>
      <c r="E14" s="143">
        <v>26</v>
      </c>
      <c r="F14" s="144">
        <v>426</v>
      </c>
      <c r="G14" s="143">
        <v>5</v>
      </c>
      <c r="H14" s="144">
        <v>796</v>
      </c>
      <c r="I14" s="143">
        <v>1</v>
      </c>
      <c r="J14" s="144">
        <v>273</v>
      </c>
      <c r="K14" s="145">
        <v>1927</v>
      </c>
      <c r="L14" s="146">
        <v>3709</v>
      </c>
    </row>
    <row r="15" spans="1:12" ht="26.25" customHeight="1" x14ac:dyDescent="0.25">
      <c r="A15" s="141" t="s">
        <v>19</v>
      </c>
      <c r="B15" s="142">
        <v>3910</v>
      </c>
      <c r="C15" s="143">
        <v>2096</v>
      </c>
      <c r="D15" s="144">
        <v>3406</v>
      </c>
      <c r="E15" s="143">
        <v>85</v>
      </c>
      <c r="F15" s="144">
        <v>1398</v>
      </c>
      <c r="G15" s="143">
        <v>3</v>
      </c>
      <c r="H15" s="144">
        <v>202</v>
      </c>
      <c r="I15" s="143">
        <v>1</v>
      </c>
      <c r="J15" s="144">
        <v>421</v>
      </c>
      <c r="K15" s="145">
        <v>6095</v>
      </c>
      <c r="L15" s="146">
        <v>5427</v>
      </c>
    </row>
    <row r="16" spans="1:12" ht="36.75" customHeight="1" x14ac:dyDescent="0.25">
      <c r="A16" s="141" t="s">
        <v>20</v>
      </c>
      <c r="B16" s="142">
        <v>1097</v>
      </c>
      <c r="C16" s="143">
        <v>2059</v>
      </c>
      <c r="D16" s="144">
        <v>3580</v>
      </c>
      <c r="E16" s="143">
        <v>93</v>
      </c>
      <c r="F16" s="144">
        <v>1607</v>
      </c>
      <c r="G16" s="143">
        <v>14</v>
      </c>
      <c r="H16" s="144">
        <v>1327</v>
      </c>
      <c r="I16" s="143">
        <v>1</v>
      </c>
      <c r="J16" s="144">
        <v>256</v>
      </c>
      <c r="K16" s="145">
        <v>3264</v>
      </c>
      <c r="L16" s="146">
        <v>6770</v>
      </c>
    </row>
    <row r="17" spans="1:12" ht="51.75" customHeight="1" x14ac:dyDescent="0.25">
      <c r="A17" s="141" t="s">
        <v>193</v>
      </c>
      <c r="B17" s="142">
        <v>358</v>
      </c>
      <c r="C17" s="143">
        <v>1604</v>
      </c>
      <c r="D17" s="144">
        <v>3196</v>
      </c>
      <c r="E17" s="143">
        <v>115</v>
      </c>
      <c r="F17" s="144">
        <v>2284</v>
      </c>
      <c r="G17" s="143">
        <v>16</v>
      </c>
      <c r="H17" s="144">
        <v>1493</v>
      </c>
      <c r="I17" s="143">
        <v>4</v>
      </c>
      <c r="J17" s="144">
        <v>2527</v>
      </c>
      <c r="K17" s="145">
        <v>2097</v>
      </c>
      <c r="L17" s="146">
        <v>9500</v>
      </c>
    </row>
    <row r="18" spans="1:12" ht="36" customHeight="1" x14ac:dyDescent="0.25">
      <c r="A18" s="141" t="s">
        <v>194</v>
      </c>
      <c r="B18" s="142">
        <v>1</v>
      </c>
      <c r="C18" s="143">
        <v>0</v>
      </c>
      <c r="D18" s="144">
        <v>0</v>
      </c>
      <c r="E18" s="143">
        <v>0</v>
      </c>
      <c r="F18" s="144">
        <v>0</v>
      </c>
      <c r="G18" s="143">
        <v>1</v>
      </c>
      <c r="H18" s="144">
        <v>50</v>
      </c>
      <c r="I18" s="143">
        <v>0</v>
      </c>
      <c r="J18" s="144">
        <v>0</v>
      </c>
      <c r="K18" s="145">
        <v>2</v>
      </c>
      <c r="L18" s="146">
        <v>50</v>
      </c>
    </row>
    <row r="19" spans="1:12" x14ac:dyDescent="0.25">
      <c r="A19" s="141" t="s">
        <v>23</v>
      </c>
      <c r="B19" s="142">
        <v>67</v>
      </c>
      <c r="C19" s="143">
        <v>191</v>
      </c>
      <c r="D19" s="144">
        <v>568</v>
      </c>
      <c r="E19" s="143">
        <v>45</v>
      </c>
      <c r="F19" s="144">
        <v>832</v>
      </c>
      <c r="G19" s="143">
        <v>4</v>
      </c>
      <c r="H19" s="144">
        <v>422</v>
      </c>
      <c r="I19" s="143">
        <v>0</v>
      </c>
      <c r="J19" s="144">
        <v>0</v>
      </c>
      <c r="K19" s="145">
        <v>307</v>
      </c>
      <c r="L19" s="146">
        <v>1822</v>
      </c>
    </row>
    <row r="20" spans="1:12" ht="28.5" customHeight="1" x14ac:dyDescent="0.25">
      <c r="A20" s="141" t="s">
        <v>24</v>
      </c>
      <c r="B20" s="142">
        <v>69</v>
      </c>
      <c r="C20" s="143">
        <v>267</v>
      </c>
      <c r="D20" s="144">
        <v>863</v>
      </c>
      <c r="E20" s="143">
        <v>64</v>
      </c>
      <c r="F20" s="144">
        <v>1440</v>
      </c>
      <c r="G20" s="143">
        <v>29</v>
      </c>
      <c r="H20" s="144">
        <v>2860</v>
      </c>
      <c r="I20" s="143">
        <v>6</v>
      </c>
      <c r="J20" s="144">
        <v>2489</v>
      </c>
      <c r="K20" s="145">
        <v>435</v>
      </c>
      <c r="L20" s="146">
        <v>7652</v>
      </c>
    </row>
    <row r="21" spans="1:12" ht="30.75" customHeight="1" x14ac:dyDescent="0.25">
      <c r="A21" s="141" t="s">
        <v>195</v>
      </c>
      <c r="B21" s="142">
        <v>333</v>
      </c>
      <c r="C21" s="143">
        <v>379</v>
      </c>
      <c r="D21" s="144">
        <v>886</v>
      </c>
      <c r="E21" s="143">
        <v>60</v>
      </c>
      <c r="F21" s="144">
        <v>1331</v>
      </c>
      <c r="G21" s="143">
        <v>7</v>
      </c>
      <c r="H21" s="144">
        <v>432</v>
      </c>
      <c r="I21" s="143">
        <v>0</v>
      </c>
      <c r="J21" s="144">
        <v>0</v>
      </c>
      <c r="K21" s="145">
        <v>779</v>
      </c>
      <c r="L21" s="146">
        <v>2649</v>
      </c>
    </row>
    <row r="22" spans="1:12" ht="28.5" customHeight="1" x14ac:dyDescent="0.25">
      <c r="A22" s="141" t="s">
        <v>26</v>
      </c>
      <c r="B22" s="142">
        <v>215</v>
      </c>
      <c r="C22" s="143">
        <v>3209</v>
      </c>
      <c r="D22" s="144">
        <v>6479</v>
      </c>
      <c r="E22" s="143">
        <v>50</v>
      </c>
      <c r="F22" s="144">
        <v>798</v>
      </c>
      <c r="G22" s="143">
        <v>0</v>
      </c>
      <c r="H22" s="144">
        <v>0</v>
      </c>
      <c r="I22" s="143">
        <v>1</v>
      </c>
      <c r="J22" s="144">
        <v>715</v>
      </c>
      <c r="K22" s="145">
        <v>3475</v>
      </c>
      <c r="L22" s="146">
        <v>7992</v>
      </c>
    </row>
    <row r="23" spans="1:12" ht="24.75" customHeight="1" x14ac:dyDescent="0.25">
      <c r="A23" s="141" t="s">
        <v>27</v>
      </c>
      <c r="B23" s="142">
        <v>3426</v>
      </c>
      <c r="C23" s="143">
        <v>248</v>
      </c>
      <c r="D23" s="144">
        <v>446</v>
      </c>
      <c r="E23" s="143">
        <v>3</v>
      </c>
      <c r="F23" s="144">
        <v>46</v>
      </c>
      <c r="G23" s="143">
        <v>2</v>
      </c>
      <c r="H23" s="144">
        <v>207</v>
      </c>
      <c r="I23" s="143">
        <v>0</v>
      </c>
      <c r="J23" s="144">
        <v>0</v>
      </c>
      <c r="K23" s="145">
        <v>3679</v>
      </c>
      <c r="L23" s="146">
        <v>699</v>
      </c>
    </row>
    <row r="24" spans="1:12" ht="15.75" thickBot="1" x14ac:dyDescent="0.3">
      <c r="A24" s="147" t="s">
        <v>28</v>
      </c>
      <c r="B24" s="148">
        <v>22356</v>
      </c>
      <c r="C24" s="149">
        <v>55048</v>
      </c>
      <c r="D24" s="150">
        <v>118391</v>
      </c>
      <c r="E24" s="149">
        <v>4989</v>
      </c>
      <c r="F24" s="150">
        <v>91853</v>
      </c>
      <c r="G24" s="149">
        <v>667</v>
      </c>
      <c r="H24" s="150">
        <v>62454</v>
      </c>
      <c r="I24" s="149">
        <v>90</v>
      </c>
      <c r="J24" s="150">
        <v>57204</v>
      </c>
      <c r="K24" s="149">
        <v>83150</v>
      </c>
      <c r="L24" s="151">
        <v>329902</v>
      </c>
    </row>
    <row r="25" spans="1:12" x14ac:dyDescent="0.25">
      <c r="A25" s="89"/>
      <c r="B25" s="152"/>
      <c r="C25" s="152"/>
      <c r="D25" s="153"/>
      <c r="E25" s="153"/>
      <c r="F25" s="153"/>
      <c r="G25" s="153"/>
      <c r="H25" s="153"/>
      <c r="I25" s="153"/>
      <c r="J25" s="153"/>
      <c r="K25" s="153"/>
      <c r="L25" s="153"/>
    </row>
    <row r="26" spans="1:12" x14ac:dyDescent="0.25">
      <c r="A26" s="169" t="s">
        <v>196</v>
      </c>
      <c r="B26" s="169"/>
      <c r="C26" s="90"/>
      <c r="D26" s="154"/>
      <c r="E26" s="154"/>
      <c r="F26" s="154"/>
      <c r="G26" s="154"/>
      <c r="H26" s="154"/>
      <c r="I26" s="154"/>
      <c r="J26" s="154"/>
      <c r="K26" s="90"/>
      <c r="L26" s="155"/>
    </row>
  </sheetData>
  <mergeCells count="8">
    <mergeCell ref="A26:B26"/>
    <mergeCell ref="A1:L1"/>
    <mergeCell ref="A2:A3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756A-2744-40CA-B4A3-6E03379EC2D9}">
  <dimension ref="A1:M27"/>
  <sheetViews>
    <sheetView tabSelected="1" workbookViewId="0">
      <selection sqref="A1:F1"/>
    </sheetView>
  </sheetViews>
  <sheetFormatPr defaultRowHeight="15" x14ac:dyDescent="0.25"/>
  <sheetData>
    <row r="1" spans="1:9" x14ac:dyDescent="0.25">
      <c r="A1" t="s">
        <v>205</v>
      </c>
    </row>
    <row r="2" spans="1:9" x14ac:dyDescent="0.25">
      <c r="A2" t="s">
        <v>183</v>
      </c>
      <c r="B2" t="s">
        <v>199</v>
      </c>
    </row>
    <row r="3" spans="1:9" x14ac:dyDescent="0.25">
      <c r="A3" s="159"/>
      <c r="B3" s="161" t="s">
        <v>200</v>
      </c>
      <c r="C3" s="161"/>
      <c r="D3" s="161" t="s">
        <v>201</v>
      </c>
      <c r="E3" s="161"/>
      <c r="F3" s="161" t="s">
        <v>202</v>
      </c>
      <c r="G3" s="161"/>
      <c r="H3" s="161" t="s">
        <v>189</v>
      </c>
      <c r="I3" s="161"/>
    </row>
    <row r="4" spans="1:9" x14ac:dyDescent="0.25">
      <c r="A4" s="159"/>
      <c r="B4" s="161" t="s">
        <v>203</v>
      </c>
      <c r="C4" s="161" t="s">
        <v>191</v>
      </c>
      <c r="D4" s="161" t="s">
        <v>203</v>
      </c>
      <c r="E4" s="161" t="s">
        <v>191</v>
      </c>
      <c r="F4" s="161" t="s">
        <v>203</v>
      </c>
      <c r="G4" s="161" t="s">
        <v>191</v>
      </c>
      <c r="H4" s="161" t="s">
        <v>203</v>
      </c>
      <c r="I4" s="161" t="s">
        <v>191</v>
      </c>
    </row>
    <row r="5" spans="1:9" x14ac:dyDescent="0.25">
      <c r="A5" s="161" t="s">
        <v>8</v>
      </c>
      <c r="B5" s="160">
        <v>366</v>
      </c>
      <c r="C5" s="160">
        <v>345</v>
      </c>
      <c r="D5" s="160">
        <v>41</v>
      </c>
      <c r="E5" s="160">
        <v>58</v>
      </c>
      <c r="F5" s="160">
        <v>2</v>
      </c>
      <c r="G5" s="160">
        <v>2</v>
      </c>
      <c r="H5" s="160">
        <v>409</v>
      </c>
      <c r="I5" s="160">
        <v>405</v>
      </c>
    </row>
    <row r="6" spans="1:9" x14ac:dyDescent="0.25">
      <c r="A6" s="161" t="s">
        <v>9</v>
      </c>
      <c r="B6" s="160">
        <v>3</v>
      </c>
      <c r="C6" s="160">
        <v>2</v>
      </c>
      <c r="D6" s="160">
        <v>0</v>
      </c>
      <c r="E6" s="160">
        <v>0</v>
      </c>
      <c r="F6" s="160">
        <v>0</v>
      </c>
      <c r="G6" s="160">
        <v>0</v>
      </c>
      <c r="H6" s="160">
        <v>3</v>
      </c>
      <c r="I6" s="160">
        <v>2</v>
      </c>
    </row>
    <row r="7" spans="1:9" x14ac:dyDescent="0.25">
      <c r="A7" s="161" t="s">
        <v>10</v>
      </c>
      <c r="B7" s="160">
        <v>451</v>
      </c>
      <c r="C7" s="160">
        <v>1306</v>
      </c>
      <c r="D7" s="160">
        <v>88</v>
      </c>
      <c r="E7" s="160">
        <v>429</v>
      </c>
      <c r="F7" s="160">
        <v>49</v>
      </c>
      <c r="G7" s="160">
        <v>392</v>
      </c>
      <c r="H7" s="160">
        <v>588</v>
      </c>
      <c r="I7" s="160">
        <v>2127</v>
      </c>
    </row>
    <row r="8" spans="1:9" x14ac:dyDescent="0.25">
      <c r="A8" s="161" t="s">
        <v>11</v>
      </c>
      <c r="B8" s="160">
        <v>4</v>
      </c>
      <c r="C8" s="160">
        <v>2</v>
      </c>
      <c r="D8" s="160">
        <v>1</v>
      </c>
      <c r="E8" s="160">
        <v>0</v>
      </c>
      <c r="F8" s="160">
        <v>1</v>
      </c>
      <c r="G8" s="160">
        <v>0</v>
      </c>
      <c r="H8" s="160">
        <v>6</v>
      </c>
      <c r="I8" s="160">
        <v>2</v>
      </c>
    </row>
    <row r="9" spans="1:9" x14ac:dyDescent="0.25">
      <c r="A9" s="161" t="s">
        <v>12</v>
      </c>
      <c r="B9" s="160">
        <v>1</v>
      </c>
      <c r="C9" s="160">
        <v>2</v>
      </c>
      <c r="D9" s="160">
        <v>4</v>
      </c>
      <c r="E9" s="160">
        <v>51</v>
      </c>
      <c r="F9" s="160">
        <v>0</v>
      </c>
      <c r="G9" s="160">
        <v>0</v>
      </c>
      <c r="H9" s="160">
        <v>5</v>
      </c>
      <c r="I9" s="160">
        <v>53</v>
      </c>
    </row>
    <row r="10" spans="1:9" x14ac:dyDescent="0.25">
      <c r="A10" s="161" t="s">
        <v>13</v>
      </c>
      <c r="B10" s="160">
        <v>762</v>
      </c>
      <c r="C10" s="160">
        <v>1076</v>
      </c>
      <c r="D10" s="160">
        <v>52</v>
      </c>
      <c r="E10" s="160">
        <v>196</v>
      </c>
      <c r="F10" s="160">
        <v>10</v>
      </c>
      <c r="G10" s="160">
        <v>52</v>
      </c>
      <c r="H10" s="160">
        <v>824</v>
      </c>
      <c r="I10" s="160">
        <v>1324</v>
      </c>
    </row>
    <row r="11" spans="1:9" x14ac:dyDescent="0.25">
      <c r="A11" s="161" t="s">
        <v>14</v>
      </c>
      <c r="B11" s="160">
        <v>1246</v>
      </c>
      <c r="C11" s="160">
        <v>1567</v>
      </c>
      <c r="D11" s="160">
        <v>121</v>
      </c>
      <c r="E11" s="160">
        <v>312</v>
      </c>
      <c r="F11" s="160">
        <v>30</v>
      </c>
      <c r="G11" s="160">
        <v>75</v>
      </c>
      <c r="H11" s="160">
        <v>1397</v>
      </c>
      <c r="I11" s="160">
        <v>1954</v>
      </c>
    </row>
    <row r="12" spans="1:9" x14ac:dyDescent="0.25">
      <c r="A12" s="161" t="s">
        <v>15</v>
      </c>
      <c r="B12" s="160">
        <v>68</v>
      </c>
      <c r="C12" s="160">
        <v>307</v>
      </c>
      <c r="D12" s="160">
        <v>11</v>
      </c>
      <c r="E12" s="160">
        <v>210</v>
      </c>
      <c r="F12" s="160">
        <v>8</v>
      </c>
      <c r="G12" s="160">
        <v>33</v>
      </c>
      <c r="H12" s="160">
        <v>87</v>
      </c>
      <c r="I12" s="160">
        <v>550</v>
      </c>
    </row>
    <row r="13" spans="1:9" x14ac:dyDescent="0.25">
      <c r="A13" s="161" t="s">
        <v>16</v>
      </c>
      <c r="B13" s="160">
        <v>552</v>
      </c>
      <c r="C13" s="160">
        <v>2029</v>
      </c>
      <c r="D13" s="160">
        <v>82</v>
      </c>
      <c r="E13" s="160">
        <v>575</v>
      </c>
      <c r="F13" s="160">
        <v>14</v>
      </c>
      <c r="G13" s="160">
        <v>101</v>
      </c>
      <c r="H13" s="160">
        <v>648</v>
      </c>
      <c r="I13" s="160">
        <v>2705</v>
      </c>
    </row>
    <row r="14" spans="1:9" x14ac:dyDescent="0.25">
      <c r="A14" s="161" t="s">
        <v>17</v>
      </c>
      <c r="B14" s="160">
        <v>155</v>
      </c>
      <c r="C14" s="160">
        <v>163</v>
      </c>
      <c r="D14" s="160">
        <v>20</v>
      </c>
      <c r="E14" s="160">
        <v>48</v>
      </c>
      <c r="F14" s="160">
        <v>13</v>
      </c>
      <c r="G14" s="160">
        <v>23</v>
      </c>
      <c r="H14" s="160">
        <v>188</v>
      </c>
      <c r="I14" s="160">
        <v>234</v>
      </c>
    </row>
    <row r="15" spans="1:9" x14ac:dyDescent="0.25">
      <c r="A15" s="161" t="s">
        <v>18</v>
      </c>
      <c r="B15" s="160">
        <v>225</v>
      </c>
      <c r="C15" s="160">
        <v>219</v>
      </c>
      <c r="D15" s="160">
        <v>9</v>
      </c>
      <c r="E15" s="160">
        <v>3</v>
      </c>
      <c r="F15" s="160">
        <v>4</v>
      </c>
      <c r="G15" s="160">
        <v>1</v>
      </c>
      <c r="H15" s="160">
        <v>238</v>
      </c>
      <c r="I15" s="160">
        <v>223</v>
      </c>
    </row>
    <row r="16" spans="1:9" x14ac:dyDescent="0.25">
      <c r="A16" s="161" t="s">
        <v>19</v>
      </c>
      <c r="B16" s="160">
        <v>86</v>
      </c>
      <c r="C16" s="160">
        <v>98</v>
      </c>
      <c r="D16" s="160">
        <v>43</v>
      </c>
      <c r="E16" s="160">
        <v>20</v>
      </c>
      <c r="F16" s="160">
        <v>18</v>
      </c>
      <c r="G16" s="160">
        <v>14</v>
      </c>
      <c r="H16" s="160">
        <v>147</v>
      </c>
      <c r="I16" s="160">
        <v>132</v>
      </c>
    </row>
    <row r="17" spans="1:13" x14ac:dyDescent="0.25">
      <c r="A17" s="161" t="s">
        <v>20</v>
      </c>
      <c r="B17" s="160">
        <v>252</v>
      </c>
      <c r="C17" s="160">
        <v>282</v>
      </c>
      <c r="D17" s="160">
        <v>24</v>
      </c>
      <c r="E17" s="160">
        <v>70</v>
      </c>
      <c r="F17" s="160">
        <v>9</v>
      </c>
      <c r="G17" s="160">
        <v>25</v>
      </c>
      <c r="H17" s="160">
        <v>285</v>
      </c>
      <c r="I17" s="160">
        <v>377</v>
      </c>
    </row>
    <row r="18" spans="1:13" x14ac:dyDescent="0.25">
      <c r="A18" s="161" t="s">
        <v>21</v>
      </c>
      <c r="B18" s="160">
        <v>244</v>
      </c>
      <c r="C18" s="160">
        <v>372</v>
      </c>
      <c r="D18" s="160">
        <v>15</v>
      </c>
      <c r="E18" s="160">
        <v>55</v>
      </c>
      <c r="F18" s="160">
        <v>5</v>
      </c>
      <c r="G18" s="160">
        <v>3</v>
      </c>
      <c r="H18" s="160">
        <v>264</v>
      </c>
      <c r="I18" s="160">
        <v>430</v>
      </c>
    </row>
    <row r="19" spans="1:13" x14ac:dyDescent="0.25">
      <c r="A19" s="161" t="s">
        <v>22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1:13" x14ac:dyDescent="0.25">
      <c r="A20" s="161" t="s">
        <v>23</v>
      </c>
      <c r="B20" s="160">
        <v>16</v>
      </c>
      <c r="C20" s="160">
        <v>22</v>
      </c>
      <c r="D20" s="160">
        <v>2</v>
      </c>
      <c r="E20" s="160">
        <v>0</v>
      </c>
      <c r="F20" s="160">
        <v>1</v>
      </c>
      <c r="G20" s="160">
        <v>0</v>
      </c>
      <c r="H20" s="160">
        <v>19</v>
      </c>
      <c r="I20" s="160">
        <v>22</v>
      </c>
    </row>
    <row r="21" spans="1:13" x14ac:dyDescent="0.25">
      <c r="A21" s="161" t="s">
        <v>24</v>
      </c>
      <c r="B21" s="160">
        <v>21</v>
      </c>
      <c r="C21" s="160">
        <v>59</v>
      </c>
      <c r="D21" s="160">
        <v>12</v>
      </c>
      <c r="E21" s="160">
        <v>65</v>
      </c>
      <c r="F21" s="160">
        <v>1</v>
      </c>
      <c r="G21" s="160">
        <v>2</v>
      </c>
      <c r="H21" s="160">
        <v>34</v>
      </c>
      <c r="I21" s="160">
        <v>126</v>
      </c>
    </row>
    <row r="22" spans="1:13" x14ac:dyDescent="0.25">
      <c r="A22" s="161" t="s">
        <v>25</v>
      </c>
      <c r="B22" s="160">
        <v>62</v>
      </c>
      <c r="C22" s="160">
        <v>100</v>
      </c>
      <c r="D22" s="160">
        <v>14</v>
      </c>
      <c r="E22" s="160">
        <v>76</v>
      </c>
      <c r="F22" s="160">
        <v>9</v>
      </c>
      <c r="G22" s="160">
        <v>49</v>
      </c>
      <c r="H22" s="160">
        <v>85</v>
      </c>
      <c r="I22" s="160">
        <v>225</v>
      </c>
      <c r="M22" t="s">
        <v>204</v>
      </c>
    </row>
    <row r="23" spans="1:13" x14ac:dyDescent="0.25">
      <c r="A23" s="161" t="s">
        <v>26</v>
      </c>
      <c r="B23" s="160">
        <v>444</v>
      </c>
      <c r="C23" s="160">
        <v>787</v>
      </c>
      <c r="D23" s="160">
        <v>14</v>
      </c>
      <c r="E23" s="160">
        <v>34</v>
      </c>
      <c r="F23" s="160">
        <v>4</v>
      </c>
      <c r="G23" s="160">
        <v>14</v>
      </c>
      <c r="H23" s="160">
        <v>462</v>
      </c>
      <c r="I23" s="160">
        <v>835</v>
      </c>
    </row>
    <row r="24" spans="1:13" x14ac:dyDescent="0.25">
      <c r="A24" s="161" t="s">
        <v>27</v>
      </c>
      <c r="B24" s="160">
        <v>184</v>
      </c>
      <c r="C24" s="160">
        <v>34</v>
      </c>
      <c r="D24" s="160">
        <v>49</v>
      </c>
      <c r="E24" s="160">
        <v>6</v>
      </c>
      <c r="F24" s="160">
        <v>18</v>
      </c>
      <c r="G24" s="160">
        <v>0</v>
      </c>
      <c r="H24" s="160">
        <v>251</v>
      </c>
      <c r="I24" s="160">
        <v>40</v>
      </c>
    </row>
    <row r="25" spans="1:13" x14ac:dyDescent="0.25">
      <c r="A25" s="159" t="s">
        <v>28</v>
      </c>
      <c r="B25" s="160">
        <v>5142</v>
      </c>
      <c r="C25" s="160">
        <v>8772</v>
      </c>
      <c r="D25" s="160">
        <v>602</v>
      </c>
      <c r="E25" s="160">
        <v>2208</v>
      </c>
      <c r="F25" s="160">
        <v>196</v>
      </c>
      <c r="G25" s="160">
        <v>786</v>
      </c>
      <c r="H25" s="160">
        <v>5940</v>
      </c>
      <c r="I25" s="160">
        <v>11766</v>
      </c>
    </row>
    <row r="26" spans="1:13" x14ac:dyDescent="0.25">
      <c r="B26" s="158"/>
      <c r="C26" s="158"/>
      <c r="D26" s="158"/>
      <c r="E26" s="158"/>
      <c r="F26" s="158"/>
      <c r="G26" s="158"/>
      <c r="H26" s="158"/>
      <c r="I26" s="158"/>
    </row>
    <row r="27" spans="1:13" x14ac:dyDescent="0.25">
      <c r="A27" t="s">
        <v>196</v>
      </c>
      <c r="C27" s="157"/>
      <c r="D27" s="157"/>
      <c r="E27" s="157"/>
      <c r="I27" s="1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U.L. per settore</vt:lpstr>
      <vt:lpstr>Sedi e U.L. per Comune</vt:lpstr>
      <vt:lpstr>RI iscriz. cancell. x tipo att.</vt:lpstr>
      <vt:lpstr>Impre. Registr. forma giur.2018</vt:lpstr>
      <vt:lpstr>Impre.Registr forma giur.</vt:lpstr>
      <vt:lpstr>Impre.Registr x classe addetti</vt:lpstr>
      <vt:lpstr>Imprese Giovanili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barbara.ragone</dc:creator>
  <cp:lastModifiedBy>barbara.ragone</cp:lastModifiedBy>
  <dcterms:created xsi:type="dcterms:W3CDTF">2020-02-12T15:02:33Z</dcterms:created>
  <dcterms:modified xsi:type="dcterms:W3CDTF">2020-02-14T11:32:24Z</dcterms:modified>
</cp:coreProperties>
</file>